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2295" yWindow="2295" windowWidth="19440" windowHeight="113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H301" i="9"/>
  <c r="E301" i="9" s="1"/>
  <c r="B301" i="9" s="1"/>
  <c r="G301" i="9"/>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F290" i="9"/>
  <c r="F289" i="9"/>
  <c r="H288" i="9"/>
  <c r="G288" i="9"/>
  <c r="F288" i="9"/>
  <c r="E288" i="9"/>
  <c r="B288" i="9" s="1"/>
  <c r="H287" i="9"/>
  <c r="G287" i="9"/>
  <c r="F287" i="9"/>
  <c r="H286" i="9"/>
  <c r="G286" i="9"/>
  <c r="F286" i="9"/>
  <c r="H285" i="9"/>
  <c r="G285" i="9"/>
  <c r="F285" i="9"/>
  <c r="F284" i="9"/>
  <c r="H283" i="9"/>
  <c r="G283" i="9"/>
  <c r="F283" i="9"/>
  <c r="H282" i="9"/>
  <c r="G282" i="9"/>
  <c r="F282" i="9"/>
  <c r="F277" i="9" s="1"/>
  <c r="H281" i="9"/>
  <c r="G281" i="9"/>
  <c r="F281" i="9"/>
  <c r="F280" i="9"/>
  <c r="F279" i="9"/>
  <c r="F278" i="9"/>
  <c r="F276" i="9"/>
  <c r="L275" i="9"/>
  <c r="F275" i="9" s="1"/>
  <c r="H275" i="9"/>
  <c r="F274" i="9"/>
  <c r="I273" i="9"/>
  <c r="H273" i="9"/>
  <c r="F273" i="9"/>
  <c r="E272" i="9"/>
  <c r="M271" i="9"/>
  <c r="L271" i="9"/>
  <c r="E271" i="9"/>
  <c r="M270" i="9"/>
  <c r="L270" i="9"/>
  <c r="F270" i="9"/>
  <c r="E270" i="9"/>
  <c r="B270" i="9" s="1"/>
  <c r="M269" i="9"/>
  <c r="L269" i="9"/>
  <c r="F269" i="9"/>
  <c r="E269" i="9"/>
  <c r="B269" i="9" s="1"/>
  <c r="M268" i="9"/>
  <c r="L268" i="9"/>
  <c r="F268" i="9" s="1"/>
  <c r="B268" i="9" s="1"/>
  <c r="E268" i="9"/>
  <c r="M267" i="9"/>
  <c r="L267" i="9"/>
  <c r="E267" i="9"/>
  <c r="M266" i="9"/>
  <c r="L266" i="9"/>
  <c r="F266" i="9"/>
  <c r="E266" i="9"/>
  <c r="B266" i="9" s="1"/>
  <c r="M265" i="9"/>
  <c r="L265" i="9"/>
  <c r="F265" i="9"/>
  <c r="E265" i="9"/>
  <c r="B265" i="9" s="1"/>
  <c r="M264" i="9"/>
  <c r="L264" i="9"/>
  <c r="F264" i="9" s="1"/>
  <c r="B264" i="9" s="1"/>
  <c r="E264" i="9"/>
  <c r="M263" i="9"/>
  <c r="L263" i="9"/>
  <c r="E263" i="9"/>
  <c r="M262" i="9"/>
  <c r="L262" i="9"/>
  <c r="F262" i="9"/>
  <c r="E262" i="9"/>
  <c r="B262" i="9" s="1"/>
  <c r="M261" i="9"/>
  <c r="L261" i="9"/>
  <c r="F261" i="9"/>
  <c r="E261" i="9"/>
  <c r="M260" i="9"/>
  <c r="L260" i="9"/>
  <c r="F260" i="9" s="1"/>
  <c r="B260" i="9" s="1"/>
  <c r="E260" i="9"/>
  <c r="M259" i="9"/>
  <c r="L259" i="9"/>
  <c r="E259" i="9"/>
  <c r="M258" i="9"/>
  <c r="L258" i="9"/>
  <c r="F258" i="9"/>
  <c r="E258" i="9"/>
  <c r="B258" i="9" s="1"/>
  <c r="M257" i="9"/>
  <c r="L257" i="9"/>
  <c r="F257" i="9"/>
  <c r="E257" i="9"/>
  <c r="B257" i="9" s="1"/>
  <c r="M256" i="9"/>
  <c r="L256" i="9"/>
  <c r="F256" i="9" s="1"/>
  <c r="B256" i="9" s="1"/>
  <c r="E256" i="9"/>
  <c r="M255" i="9"/>
  <c r="L255" i="9"/>
  <c r="E255" i="9"/>
  <c r="M254" i="9"/>
  <c r="L254" i="9"/>
  <c r="F254" i="9"/>
  <c r="E254" i="9"/>
  <c r="B254" i="9" s="1"/>
  <c r="M253" i="9"/>
  <c r="L253" i="9"/>
  <c r="F253" i="9"/>
  <c r="E253" i="9"/>
  <c r="B253" i="9" s="1"/>
  <c r="M252" i="9"/>
  <c r="L252" i="9"/>
  <c r="F252" i="9" s="1"/>
  <c r="B252" i="9" s="1"/>
  <c r="E252" i="9"/>
  <c r="M251" i="9"/>
  <c r="L251" i="9"/>
  <c r="E251" i="9"/>
  <c r="M250" i="9"/>
  <c r="L250" i="9"/>
  <c r="F250" i="9"/>
  <c r="E250" i="9"/>
  <c r="B250" i="9" s="1"/>
  <c r="M249" i="9"/>
  <c r="L249" i="9"/>
  <c r="F249" i="9"/>
  <c r="E249" i="9"/>
  <c r="B249" i="9" s="1"/>
  <c r="M248" i="9"/>
  <c r="L248" i="9"/>
  <c r="F248" i="9" s="1"/>
  <c r="B248" i="9" s="1"/>
  <c r="E248" i="9"/>
  <c r="M247" i="9"/>
  <c r="L247" i="9"/>
  <c r="E247" i="9"/>
  <c r="M246" i="9"/>
  <c r="L246" i="9"/>
  <c r="F246" i="9"/>
  <c r="E246" i="9"/>
  <c r="B246" i="9" s="1"/>
  <c r="M245" i="9"/>
  <c r="L245" i="9"/>
  <c r="F245" i="9"/>
  <c r="E245" i="9"/>
  <c r="M244" i="9"/>
  <c r="L244" i="9"/>
  <c r="F244" i="9" s="1"/>
  <c r="B244" i="9" s="1"/>
  <c r="E244" i="9"/>
  <c r="M243" i="9"/>
  <c r="L243" i="9"/>
  <c r="E243" i="9"/>
  <c r="M242" i="9"/>
  <c r="L242" i="9"/>
  <c r="F242" i="9"/>
  <c r="E242" i="9"/>
  <c r="B242" i="9" s="1"/>
  <c r="M241" i="9"/>
  <c r="L241" i="9"/>
  <c r="F241" i="9"/>
  <c r="E241" i="9"/>
  <c r="B241" i="9" s="1"/>
  <c r="M240" i="9"/>
  <c r="L240" i="9"/>
  <c r="F240" i="9" s="1"/>
  <c r="B240" i="9" s="1"/>
  <c r="E240" i="9"/>
  <c r="M239" i="9"/>
  <c r="L239" i="9"/>
  <c r="E239" i="9"/>
  <c r="M238" i="9"/>
  <c r="L238" i="9"/>
  <c r="F238" i="9"/>
  <c r="E238" i="9"/>
  <c r="B238" i="9" s="1"/>
  <c r="M237" i="9"/>
  <c r="L237" i="9"/>
  <c r="F237" i="9"/>
  <c r="E237" i="9"/>
  <c r="B237" i="9" s="1"/>
  <c r="M236" i="9"/>
  <c r="L236" i="9"/>
  <c r="F236" i="9" s="1"/>
  <c r="B236" i="9" s="1"/>
  <c r="E236" i="9"/>
  <c r="M235" i="9"/>
  <c r="L235" i="9"/>
  <c r="E235" i="9"/>
  <c r="M234" i="9"/>
  <c r="L234" i="9"/>
  <c r="F234" i="9"/>
  <c r="E234" i="9"/>
  <c r="B234" i="9" s="1"/>
  <c r="M233" i="9"/>
  <c r="L233" i="9"/>
  <c r="F233" i="9"/>
  <c r="E233" i="9"/>
  <c r="B233" i="9" s="1"/>
  <c r="M232" i="9"/>
  <c r="L232" i="9"/>
  <c r="F232" i="9" s="1"/>
  <c r="B232" i="9" s="1"/>
  <c r="E232" i="9"/>
  <c r="M231" i="9"/>
  <c r="L231" i="9"/>
  <c r="E231" i="9"/>
  <c r="M230" i="9"/>
  <c r="L230" i="9"/>
  <c r="F230" i="9"/>
  <c r="E230" i="9"/>
  <c r="B230" i="9" s="1"/>
  <c r="M229" i="9"/>
  <c r="L229" i="9"/>
  <c r="F229" i="9"/>
  <c r="E229" i="9"/>
  <c r="M228" i="9"/>
  <c r="L228" i="9"/>
  <c r="F228" i="9" s="1"/>
  <c r="B228" i="9" s="1"/>
  <c r="E228" i="9"/>
  <c r="M227" i="9"/>
  <c r="L227" i="9"/>
  <c r="F227" i="9" s="1"/>
  <c r="E227" i="9"/>
  <c r="B227" i="9"/>
  <c r="M226" i="9"/>
  <c r="L226" i="9"/>
  <c r="F226" i="9"/>
  <c r="E226" i="9"/>
  <c r="B226" i="9" s="1"/>
  <c r="M225" i="9"/>
  <c r="L225" i="9"/>
  <c r="F225" i="9"/>
  <c r="E225" i="9"/>
  <c r="B225" i="9" s="1"/>
  <c r="M224" i="9"/>
  <c r="L224" i="9"/>
  <c r="F224" i="9" s="1"/>
  <c r="B224" i="9" s="1"/>
  <c r="E224" i="9"/>
  <c r="M223" i="9"/>
  <c r="L223" i="9"/>
  <c r="E223" i="9"/>
  <c r="M222" i="9"/>
  <c r="L222" i="9"/>
  <c r="F222" i="9"/>
  <c r="E222" i="9"/>
  <c r="B222" i="9" s="1"/>
  <c r="M221" i="9"/>
  <c r="L221" i="9"/>
  <c r="F221" i="9"/>
  <c r="E221" i="9"/>
  <c r="M220" i="9"/>
  <c r="L220" i="9"/>
  <c r="E220" i="9"/>
  <c r="M219" i="9"/>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G46" i="9"/>
  <c r="E46" i="9" s="1"/>
  <c r="B46" i="9" s="1"/>
  <c r="F46" i="9"/>
  <c r="H45" i="9"/>
  <c r="G45" i="9"/>
  <c r="E45" i="9" s="1"/>
  <c r="B45" i="9" s="1"/>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G23" i="9"/>
  <c r="E23" i="9" s="1"/>
  <c r="B23" i="9" s="1"/>
  <c r="F23" i="9"/>
  <c r="H22" i="9"/>
  <c r="G22" i="9"/>
  <c r="E22" i="9" s="1"/>
  <c r="B22" i="9" s="1"/>
  <c r="F22" i="9"/>
  <c r="F21" i="9"/>
  <c r="F4" i="9"/>
  <c r="O3" i="9"/>
  <c r="G275" i="9" s="1"/>
  <c r="I3" i="9"/>
  <c r="H3" i="9"/>
  <c r="G3" i="9"/>
  <c r="D101" i="8"/>
  <c r="D95" i="8"/>
  <c r="D90" i="8"/>
  <c r="D85" i="8"/>
  <c r="D80" i="8"/>
  <c r="D75" i="8"/>
  <c r="D70" i="8"/>
  <c r="D65" i="8"/>
  <c r="D60" i="8"/>
  <c r="D55" i="8"/>
  <c r="D49" i="8" s="1"/>
  <c r="D43" i="8" s="1"/>
  <c r="D50" i="8"/>
  <c r="D44" i="8"/>
  <c r="D36" i="8"/>
  <c r="D26" i="8"/>
  <c r="D24" i="8" s="1"/>
  <c r="D18" i="8"/>
  <c r="D8" i="8"/>
  <c r="D6" i="8" s="1"/>
  <c r="C1481" i="1" s="1"/>
  <c r="E44" i="7"/>
  <c r="D44" i="7"/>
  <c r="E39" i="7"/>
  <c r="D39" i="7"/>
  <c r="D38" i="7" s="1"/>
  <c r="E38" i="7"/>
  <c r="E30" i="7"/>
  <c r="D30" i="7"/>
  <c r="E23" i="7"/>
  <c r="E22" i="7" s="1"/>
  <c r="I30" i="3" s="1"/>
  <c r="D23" i="7"/>
  <c r="E14" i="7"/>
  <c r="D14" i="7"/>
  <c r="E7" i="7"/>
  <c r="D7" i="7"/>
  <c r="D6" i="7" s="1"/>
  <c r="E6" i="7"/>
  <c r="D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D177" i="5" s="1"/>
  <c r="G307" i="9"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E567" i="4" s="1"/>
  <c r="D574" i="4"/>
  <c r="F573" i="4"/>
  <c r="F572" i="4"/>
  <c r="F571" i="4"/>
  <c r="E571" i="4"/>
  <c r="D571" i="4"/>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E515" i="4" s="1"/>
  <c r="E420" i="4" s="1"/>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D421" i="4" s="1"/>
  <c r="F421" i="4" s="1"/>
  <c r="E418" i="4"/>
  <c r="D418" i="4"/>
  <c r="F418" i="4" s="1"/>
  <c r="E417" i="4"/>
  <c r="D417" i="4"/>
  <c r="E416" i="4"/>
  <c r="D416" i="4"/>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E363" i="4" s="1"/>
  <c r="D35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E311" i="4" s="1"/>
  <c r="D306" i="1" s="1"/>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E259" i="4"/>
  <c r="E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20" i="1" s="1"/>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E215" i="4" s="1"/>
  <c r="D211" i="1"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F134" i="4" s="1"/>
  <c r="D134" i="4"/>
  <c r="E133" i="4"/>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I35"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C1577" i="1"/>
  <c r="G1577" i="1" s="1"/>
  <c r="C1576" i="1"/>
  <c r="G1576" i="1" s="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C1558" i="1"/>
  <c r="H1558" i="1" s="1"/>
  <c r="H1557" i="1"/>
  <c r="C1557" i="1"/>
  <c r="G1557" i="1" s="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H1536" i="1"/>
  <c r="G1536" i="1"/>
  <c r="C1536" i="1"/>
  <c r="G1535" i="1"/>
  <c r="C1535" i="1"/>
  <c r="H1535" i="1" s="1"/>
  <c r="C1534" i="1"/>
  <c r="H1534" i="1" s="1"/>
  <c r="H1533" i="1"/>
  <c r="C1533" i="1"/>
  <c r="G1533" i="1" s="1"/>
  <c r="H1532" i="1"/>
  <c r="G1532" i="1"/>
  <c r="C1532" i="1"/>
  <c r="G1531" i="1"/>
  <c r="C1531" i="1"/>
  <c r="H1531" i="1" s="1"/>
  <c r="C1530" i="1"/>
  <c r="H1530" i="1" s="1"/>
  <c r="H1529" i="1"/>
  <c r="C1529" i="1"/>
  <c r="G1529" i="1" s="1"/>
  <c r="H1528" i="1"/>
  <c r="G1528" i="1"/>
  <c r="C1528" i="1"/>
  <c r="G1527" i="1"/>
  <c r="C1527" i="1"/>
  <c r="H1527" i="1" s="1"/>
  <c r="C1526" i="1"/>
  <c r="H1526" i="1" s="1"/>
  <c r="H1525" i="1"/>
  <c r="C1525" i="1"/>
  <c r="G1525" i="1" s="1"/>
  <c r="H1524" i="1"/>
  <c r="G1524" i="1"/>
  <c r="C1524" i="1"/>
  <c r="G1523" i="1"/>
  <c r="C1523" i="1"/>
  <c r="H1523" i="1" s="1"/>
  <c r="C1522" i="1"/>
  <c r="H1522" i="1" s="1"/>
  <c r="H1521" i="1"/>
  <c r="C1521" i="1"/>
  <c r="G1521" i="1" s="1"/>
  <c r="H1520" i="1"/>
  <c r="G1520" i="1"/>
  <c r="C1520" i="1"/>
  <c r="G1519" i="1"/>
  <c r="C1519" i="1"/>
  <c r="H1519" i="1" s="1"/>
  <c r="C1518" i="1"/>
  <c r="H1518" i="1" s="1"/>
  <c r="H1516" i="1"/>
  <c r="G1516" i="1"/>
  <c r="C1516" i="1"/>
  <c r="G1515" i="1"/>
  <c r="C1515" i="1"/>
  <c r="H1515" i="1" s="1"/>
  <c r="C1514" i="1"/>
  <c r="H1514" i="1" s="1"/>
  <c r="H1513" i="1"/>
  <c r="G1513" i="1"/>
  <c r="C1513" i="1"/>
  <c r="H1512" i="1"/>
  <c r="G1512" i="1"/>
  <c r="C1512" i="1"/>
  <c r="G1511" i="1"/>
  <c r="C1511" i="1"/>
  <c r="H1511" i="1" s="1"/>
  <c r="C1510" i="1"/>
  <c r="H1510" i="1" s="1"/>
  <c r="C1509" i="1"/>
  <c r="H1509" i="1" s="1"/>
  <c r="H1508" i="1"/>
  <c r="G1508" i="1"/>
  <c r="C1508" i="1"/>
  <c r="G1507" i="1"/>
  <c r="C1507" i="1"/>
  <c r="H1507" i="1" s="1"/>
  <c r="C1506" i="1"/>
  <c r="H1506" i="1" s="1"/>
  <c r="H1505" i="1"/>
  <c r="G1505" i="1"/>
  <c r="C1505" i="1"/>
  <c r="H1504" i="1"/>
  <c r="G1504" i="1"/>
  <c r="C1504" i="1"/>
  <c r="G1503" i="1"/>
  <c r="C1503" i="1"/>
  <c r="H1503" i="1" s="1"/>
  <c r="C1502" i="1"/>
  <c r="H1502" i="1" s="1"/>
  <c r="C1501" i="1"/>
  <c r="H1501" i="1" s="1"/>
  <c r="H1500" i="1"/>
  <c r="G1500" i="1"/>
  <c r="C1500" i="1"/>
  <c r="C1499" i="1"/>
  <c r="H1499" i="1" s="1"/>
  <c r="C1498" i="1"/>
  <c r="H1498" i="1" s="1"/>
  <c r="H1497" i="1"/>
  <c r="G1497" i="1"/>
  <c r="C1497" i="1"/>
  <c r="H1496" i="1"/>
  <c r="G1496" i="1"/>
  <c r="C1496" i="1"/>
  <c r="G1495" i="1"/>
  <c r="C1495" i="1"/>
  <c r="H1495" i="1" s="1"/>
  <c r="C1494" i="1"/>
  <c r="H1494" i="1" s="1"/>
  <c r="H1493" i="1"/>
  <c r="G1493" i="1"/>
  <c r="C1493" i="1"/>
  <c r="C1492" i="1"/>
  <c r="H1492" i="1" s="1"/>
  <c r="G1491" i="1"/>
  <c r="C1491" i="1"/>
  <c r="H1491" i="1" s="1"/>
  <c r="C1490" i="1"/>
  <c r="H1490" i="1" s="1"/>
  <c r="H1489" i="1"/>
  <c r="G1489" i="1"/>
  <c r="C1489" i="1"/>
  <c r="H1488" i="1"/>
  <c r="G1488" i="1"/>
  <c r="C1488" i="1"/>
  <c r="G1487" i="1"/>
  <c r="C1487" i="1"/>
  <c r="H1487" i="1" s="1"/>
  <c r="C1486" i="1"/>
  <c r="H1486" i="1" s="1"/>
  <c r="H1485" i="1"/>
  <c r="G1485" i="1"/>
  <c r="C1485" i="1"/>
  <c r="H1484" i="1"/>
  <c r="G1484" i="1"/>
  <c r="C1484" i="1"/>
  <c r="C1483" i="1"/>
  <c r="H1483" i="1" s="1"/>
  <c r="C1482" i="1"/>
  <c r="H1482" i="1" s="1"/>
  <c r="H1480" i="1"/>
  <c r="G1480" i="1"/>
  <c r="C1480" i="1"/>
  <c r="D1479" i="1"/>
  <c r="C1479" i="1"/>
  <c r="H1479" i="1" s="1"/>
  <c r="G1478" i="1"/>
  <c r="D1478" i="1"/>
  <c r="J1478" i="1" s="1"/>
  <c r="C1478" i="1"/>
  <c r="H1478" i="1" s="1"/>
  <c r="D1477" i="1"/>
  <c r="C1477" i="1"/>
  <c r="H1477" i="1" s="1"/>
  <c r="G1476" i="1"/>
  <c r="I1476" i="1" s="1"/>
  <c r="D1476" i="1"/>
  <c r="J1476" i="1" s="1"/>
  <c r="C1476" i="1"/>
  <c r="H1476" i="1" s="1"/>
  <c r="G1475" i="1"/>
  <c r="D1475" i="1"/>
  <c r="C1475" i="1"/>
  <c r="H1475" i="1" s="1"/>
  <c r="D1474" i="1"/>
  <c r="C1474" i="1"/>
  <c r="H1474" i="1" s="1"/>
  <c r="G1473" i="1"/>
  <c r="I1473" i="1" s="1"/>
  <c r="D1473" i="1"/>
  <c r="J1473" i="1" s="1"/>
  <c r="C1473" i="1"/>
  <c r="H1473" i="1" s="1"/>
  <c r="D1472" i="1"/>
  <c r="C1472" i="1"/>
  <c r="H1472" i="1" s="1"/>
  <c r="G1471" i="1"/>
  <c r="I1471" i="1" s="1"/>
  <c r="D1471" i="1"/>
  <c r="J1471" i="1" s="1"/>
  <c r="C1471" i="1"/>
  <c r="H1471" i="1" s="1"/>
  <c r="G1470" i="1"/>
  <c r="D1470" i="1"/>
  <c r="C1470" i="1"/>
  <c r="H1470" i="1" s="1"/>
  <c r="G1469" i="1"/>
  <c r="D1469" i="1"/>
  <c r="C1469" i="1"/>
  <c r="H1469" i="1" s="1"/>
  <c r="D1468" i="1"/>
  <c r="C1468" i="1"/>
  <c r="H1468" i="1" s="1"/>
  <c r="G1467" i="1"/>
  <c r="I1467" i="1" s="1"/>
  <c r="D1467" i="1"/>
  <c r="J1467" i="1" s="1"/>
  <c r="C1467" i="1"/>
  <c r="H1467" i="1" s="1"/>
  <c r="D1466" i="1"/>
  <c r="C1466" i="1"/>
  <c r="H1466" i="1" s="1"/>
  <c r="G1465" i="1"/>
  <c r="I1465" i="1" s="1"/>
  <c r="D1465" i="1"/>
  <c r="J1465" i="1" s="1"/>
  <c r="C1465" i="1"/>
  <c r="H1465" i="1" s="1"/>
  <c r="D1464" i="1"/>
  <c r="C1464" i="1"/>
  <c r="H1464" i="1" s="1"/>
  <c r="G1463" i="1"/>
  <c r="D1463" i="1"/>
  <c r="J1463" i="1" s="1"/>
  <c r="C1463" i="1"/>
  <c r="H1463" i="1" s="1"/>
  <c r="D1462" i="1"/>
  <c r="C1462" i="1"/>
  <c r="H1462" i="1" s="1"/>
  <c r="D1461" i="1"/>
  <c r="C1461" i="1"/>
  <c r="H1461" i="1" s="1"/>
  <c r="G1460" i="1"/>
  <c r="I1460" i="1" s="1"/>
  <c r="D1460" i="1"/>
  <c r="J1460" i="1" s="1"/>
  <c r="C1460" i="1"/>
  <c r="H1460" i="1" s="1"/>
  <c r="D1459" i="1"/>
  <c r="C1459" i="1"/>
  <c r="H1459" i="1" s="1"/>
  <c r="G1458" i="1"/>
  <c r="D1458" i="1"/>
  <c r="J1458" i="1" s="1"/>
  <c r="C1458" i="1"/>
  <c r="H1458" i="1" s="1"/>
  <c r="D1457" i="1"/>
  <c r="C1457" i="1"/>
  <c r="H1457" i="1" s="1"/>
  <c r="D1456" i="1"/>
  <c r="J1456" i="1" s="1"/>
  <c r="C1456" i="1"/>
  <c r="D1455" i="1"/>
  <c r="C1455" i="1"/>
  <c r="C1454" i="1"/>
  <c r="D1453" i="1"/>
  <c r="G1452" i="1"/>
  <c r="I1452" i="1" s="1"/>
  <c r="D1452" i="1"/>
  <c r="J1452" i="1" s="1"/>
  <c r="C1452" i="1"/>
  <c r="H1452" i="1" s="1"/>
  <c r="D1451" i="1"/>
  <c r="C1451" i="1"/>
  <c r="H1451" i="1" s="1"/>
  <c r="G1450" i="1"/>
  <c r="I1450" i="1" s="1"/>
  <c r="D1450" i="1"/>
  <c r="J1450" i="1" s="1"/>
  <c r="C1450" i="1"/>
  <c r="H1450" i="1" s="1"/>
  <c r="D1449" i="1"/>
  <c r="C1449" i="1"/>
  <c r="H1449" i="1" s="1"/>
  <c r="G1448" i="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D1438" i="1"/>
  <c r="G1438" i="1" s="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G1411" i="1"/>
  <c r="D1411" i="1"/>
  <c r="C1411" i="1"/>
  <c r="H1410" i="1"/>
  <c r="G1410" i="1"/>
  <c r="D1410" i="1"/>
  <c r="C1410" i="1"/>
  <c r="G1409" i="1"/>
  <c r="D1409" i="1"/>
  <c r="H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H1266" i="1" s="1"/>
  <c r="C1266" i="1"/>
  <c r="H1265" i="1"/>
  <c r="G1265" i="1"/>
  <c r="D1265" i="1"/>
  <c r="C1265" i="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D1249" i="1"/>
  <c r="C1249" i="1"/>
  <c r="H1249" i="1" s="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D1237" i="1"/>
  <c r="H1237" i="1" s="1"/>
  <c r="C1237" i="1"/>
  <c r="D1236" i="1"/>
  <c r="H1236" i="1" s="1"/>
  <c r="C1236" i="1"/>
  <c r="D1235" i="1"/>
  <c r="H1235" i="1" s="1"/>
  <c r="C1235" i="1"/>
  <c r="H1234" i="1"/>
  <c r="G1234" i="1"/>
  <c r="D1234" i="1"/>
  <c r="C1234" i="1"/>
  <c r="H1233" i="1"/>
  <c r="G1233" i="1"/>
  <c r="D1233" i="1"/>
  <c r="C1233" i="1"/>
  <c r="H1232" i="1"/>
  <c r="D1232" i="1"/>
  <c r="G1232" i="1" s="1"/>
  <c r="C1232" i="1"/>
  <c r="H1231" i="1"/>
  <c r="G1231" i="1"/>
  <c r="D1231" i="1"/>
  <c r="C1231" i="1"/>
  <c r="D1230" i="1"/>
  <c r="C1230" i="1"/>
  <c r="H1230" i="1" s="1"/>
  <c r="D1229" i="1"/>
  <c r="G1229" i="1" s="1"/>
  <c r="C1229" i="1"/>
  <c r="H1228" i="1"/>
  <c r="G1228" i="1"/>
  <c r="D1228" i="1"/>
  <c r="C1228" i="1"/>
  <c r="D1227" i="1"/>
  <c r="C1227" i="1"/>
  <c r="G1226" i="1"/>
  <c r="D1226" i="1"/>
  <c r="H1226" i="1" s="1"/>
  <c r="C1226" i="1"/>
  <c r="H1225" i="1"/>
  <c r="G1225" i="1"/>
  <c r="D1225" i="1"/>
  <c r="C1225" i="1"/>
  <c r="D1224" i="1"/>
  <c r="C1224" i="1"/>
  <c r="G1224" i="1" s="1"/>
  <c r="C1223" i="1"/>
  <c r="H1221" i="1"/>
  <c r="G1221" i="1"/>
  <c r="D1221" i="1"/>
  <c r="C1221" i="1"/>
  <c r="H1220" i="1"/>
  <c r="G1220" i="1"/>
  <c r="D1220" i="1"/>
  <c r="C1220" i="1"/>
  <c r="H1219" i="1"/>
  <c r="G1219" i="1"/>
  <c r="D1219" i="1"/>
  <c r="C1219" i="1"/>
  <c r="D1218" i="1"/>
  <c r="C1218" i="1"/>
  <c r="G1218" i="1" s="1"/>
  <c r="D1217" i="1"/>
  <c r="H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D1166" i="1"/>
  <c r="G1166" i="1" s="1"/>
  <c r="C1166" i="1"/>
  <c r="H1165"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G1156" i="1" s="1"/>
  <c r="C1156" i="1"/>
  <c r="H1155" i="1"/>
  <c r="G1155" i="1"/>
  <c r="D1155" i="1"/>
  <c r="C1155" i="1"/>
  <c r="D1154" i="1"/>
  <c r="G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H1054" i="1" s="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D1028" i="1"/>
  <c r="H1028" i="1" s="1"/>
  <c r="C1028" i="1"/>
  <c r="G1027" i="1"/>
  <c r="D1027" i="1"/>
  <c r="H1027" i="1" s="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G1015" i="1"/>
  <c r="D1015" i="1"/>
  <c r="H1015" i="1" s="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D1005" i="1"/>
  <c r="G1005" i="1" s="1"/>
  <c r="C1005" i="1"/>
  <c r="H1004" i="1"/>
  <c r="G1004" i="1"/>
  <c r="D1004" i="1"/>
  <c r="C1004" i="1"/>
  <c r="H1003" i="1"/>
  <c r="D1003" i="1"/>
  <c r="G1003" i="1" s="1"/>
  <c r="C1003" i="1"/>
  <c r="H1002" i="1"/>
  <c r="G1002" i="1"/>
  <c r="D1002" i="1"/>
  <c r="C1002" i="1"/>
  <c r="H1001" i="1"/>
  <c r="G1001" i="1"/>
  <c r="D1001" i="1"/>
  <c r="C1001" i="1"/>
  <c r="H1000" i="1"/>
  <c r="D1000" i="1"/>
  <c r="G1000" i="1" s="1"/>
  <c r="C1000" i="1"/>
  <c r="H999" i="1"/>
  <c r="G999" i="1"/>
  <c r="D999" i="1"/>
  <c r="C999" i="1"/>
  <c r="H998" i="1"/>
  <c r="G998" i="1"/>
  <c r="D998" i="1"/>
  <c r="C998" i="1"/>
  <c r="D997" i="1"/>
  <c r="G997" i="1" s="1"/>
  <c r="C997" i="1"/>
  <c r="D996" i="1"/>
  <c r="H996" i="1" s="1"/>
  <c r="C996" i="1"/>
  <c r="H995" i="1"/>
  <c r="G995" i="1"/>
  <c r="D995" i="1"/>
  <c r="C995" i="1"/>
  <c r="H994" i="1"/>
  <c r="G994" i="1"/>
  <c r="D994" i="1"/>
  <c r="C994" i="1"/>
  <c r="H993" i="1"/>
  <c r="D993" i="1"/>
  <c r="G993" i="1" s="1"/>
  <c r="C993" i="1"/>
  <c r="H992" i="1"/>
  <c r="D992" i="1"/>
  <c r="G992" i="1" s="1"/>
  <c r="C992" i="1"/>
  <c r="D991" i="1"/>
  <c r="G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D713" i="1"/>
  <c r="G713" i="1" s="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C645" i="1"/>
  <c r="D644" i="1"/>
  <c r="G644" i="1" s="1"/>
  <c r="C644" i="1"/>
  <c r="D643" i="1"/>
  <c r="G643" i="1" s="1"/>
  <c r="C643" i="1"/>
  <c r="H642" i="1"/>
  <c r="G642" i="1"/>
  <c r="D642" i="1"/>
  <c r="C642" i="1"/>
  <c r="G641"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D412" i="1"/>
  <c r="C412" i="1"/>
  <c r="D411" i="1"/>
  <c r="C411" i="1"/>
  <c r="H406" i="1"/>
  <c r="G406" i="1"/>
  <c r="D406" i="1"/>
  <c r="C406" i="1"/>
  <c r="D405" i="1"/>
  <c r="H405" i="1" s="1"/>
  <c r="C405" i="1"/>
  <c r="D404" i="1"/>
  <c r="H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D289" i="1"/>
  <c r="G289" i="1" s="1"/>
  <c r="C289"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D209" i="1"/>
  <c r="H209" i="1" s="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1" i="1"/>
  <c r="D191" i="1"/>
  <c r="H191" i="1" s="1"/>
  <c r="C191" i="1"/>
  <c r="H190" i="1"/>
  <c r="G190" i="1"/>
  <c r="D190" i="1"/>
  <c r="C190" i="1"/>
  <c r="H189" i="1"/>
  <c r="G189" i="1"/>
  <c r="D189" i="1"/>
  <c r="C189" i="1"/>
  <c r="H188" i="1"/>
  <c r="G188" i="1"/>
  <c r="D188" i="1"/>
  <c r="C188" i="1"/>
  <c r="H187" i="1"/>
  <c r="G187" i="1"/>
  <c r="D187" i="1"/>
  <c r="C187" i="1"/>
  <c r="D186" i="1"/>
  <c r="H186" i="1" s="1"/>
  <c r="C186" i="1"/>
  <c r="H185" i="1"/>
  <c r="G185" i="1"/>
  <c r="D185" i="1"/>
  <c r="C185" i="1"/>
  <c r="D184" i="1"/>
  <c r="H184" i="1" s="1"/>
  <c r="C184" i="1"/>
  <c r="H183" i="1"/>
  <c r="G183" i="1"/>
  <c r="D183" i="1"/>
  <c r="C183" i="1"/>
  <c r="H182" i="1"/>
  <c r="D182" i="1"/>
  <c r="G182" i="1" s="1"/>
  <c r="C182" i="1"/>
  <c r="D181" i="1"/>
  <c r="H181" i="1" s="1"/>
  <c r="C181" i="1"/>
  <c r="H180" i="1"/>
  <c r="D180" i="1"/>
  <c r="G180" i="1" s="1"/>
  <c r="C180" i="1"/>
  <c r="G179" i="1"/>
  <c r="D179" i="1"/>
  <c r="H179" i="1" s="1"/>
  <c r="C179" i="1"/>
  <c r="H178" i="1"/>
  <c r="G178" i="1"/>
  <c r="D178" i="1"/>
  <c r="C178" i="1"/>
  <c r="H177" i="1"/>
  <c r="D177" i="1"/>
  <c r="G177" i="1" s="1"/>
  <c r="C177" i="1"/>
  <c r="H176" i="1"/>
  <c r="G176" i="1"/>
  <c r="D176" i="1"/>
  <c r="C176" i="1"/>
  <c r="D175" i="1"/>
  <c r="G175" i="1" s="1"/>
  <c r="C175" i="1"/>
  <c r="D174" i="1"/>
  <c r="H174" i="1" s="1"/>
  <c r="C174" i="1"/>
  <c r="D173" i="1"/>
  <c r="G173" i="1" s="1"/>
  <c r="C173" i="1"/>
  <c r="D172" i="1"/>
  <c r="H172" i="1" s="1"/>
  <c r="C172" i="1"/>
  <c r="H171" i="1"/>
  <c r="G171" i="1"/>
  <c r="D171" i="1"/>
  <c r="C171" i="1"/>
  <c r="D170" i="1"/>
  <c r="H170" i="1" s="1"/>
  <c r="C170" i="1"/>
  <c r="H169" i="1"/>
  <c r="D169" i="1"/>
  <c r="G169" i="1" s="1"/>
  <c r="C169" i="1"/>
  <c r="D168" i="1"/>
  <c r="H168" i="1" s="1"/>
  <c r="C168" i="1"/>
  <c r="G167" i="1"/>
  <c r="D167" i="1"/>
  <c r="H167" i="1" s="1"/>
  <c r="C167" i="1"/>
  <c r="D166" i="1"/>
  <c r="H166" i="1" s="1"/>
  <c r="C166" i="1"/>
  <c r="D165" i="1"/>
  <c r="G165" i="1" s="1"/>
  <c r="C165" i="1"/>
  <c r="H164" i="1"/>
  <c r="G164" i="1"/>
  <c r="D164" i="1"/>
  <c r="C164" i="1"/>
  <c r="G163" i="1"/>
  <c r="D163" i="1"/>
  <c r="H163" i="1" s="1"/>
  <c r="C163" i="1"/>
  <c r="D162" i="1"/>
  <c r="H162" i="1" s="1"/>
  <c r="C162" i="1"/>
  <c r="H161" i="1"/>
  <c r="D161" i="1"/>
  <c r="G161" i="1" s="1"/>
  <c r="C161" i="1"/>
  <c r="D160" i="1"/>
  <c r="G160" i="1" s="1"/>
  <c r="C160" i="1"/>
  <c r="H158" i="1"/>
  <c r="G158" i="1"/>
  <c r="D158" i="1"/>
  <c r="C158" i="1"/>
  <c r="G157" i="1"/>
  <c r="D157" i="1"/>
  <c r="H157" i="1" s="1"/>
  <c r="C157" i="1"/>
  <c r="H156" i="1"/>
  <c r="G156" i="1"/>
  <c r="D156" i="1"/>
  <c r="C156" i="1"/>
  <c r="H155" i="1"/>
  <c r="G155" i="1"/>
  <c r="D155" i="1"/>
  <c r="C155" i="1"/>
  <c r="H154" i="1"/>
  <c r="G154" i="1"/>
  <c r="D154" i="1"/>
  <c r="C154" i="1"/>
  <c r="D153" i="1"/>
  <c r="H153" i="1" s="1"/>
  <c r="C153" i="1"/>
  <c r="H152" i="1"/>
  <c r="G152" i="1"/>
  <c r="D152" i="1"/>
  <c r="C152" i="1"/>
  <c r="H151" i="1"/>
  <c r="G151" i="1"/>
  <c r="D151" i="1"/>
  <c r="C151" i="1"/>
  <c r="H150"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H131" i="1"/>
  <c r="G131" i="1"/>
  <c r="D131" i="1"/>
  <c r="C131" i="1"/>
  <c r="H130" i="1"/>
  <c r="D130" i="1"/>
  <c r="G130" i="1" s="1"/>
  <c r="C130" i="1"/>
  <c r="H129" i="1"/>
  <c r="G129" i="1"/>
  <c r="D129" i="1"/>
  <c r="C129" i="1"/>
  <c r="H128" i="1"/>
  <c r="G128" i="1"/>
  <c r="D128" i="1"/>
  <c r="C128" i="1"/>
  <c r="H127" i="1"/>
  <c r="G127" i="1"/>
  <c r="D127" i="1"/>
  <c r="C127" i="1"/>
  <c r="H126" i="1"/>
  <c r="G126" i="1"/>
  <c r="D126" i="1"/>
  <c r="C126" i="1"/>
  <c r="H125" i="1"/>
  <c r="D125" i="1"/>
  <c r="G125" i="1" s="1"/>
  <c r="C125" i="1"/>
  <c r="D124" i="1"/>
  <c r="H124" i="1" s="1"/>
  <c r="C124" i="1"/>
  <c r="H123" i="1"/>
  <c r="G123" i="1"/>
  <c r="D123" i="1"/>
  <c r="C123" i="1"/>
  <c r="H122" i="1"/>
  <c r="G122" i="1"/>
  <c r="D122" i="1"/>
  <c r="C122" i="1"/>
  <c r="H121" i="1"/>
  <c r="G121" i="1"/>
  <c r="D121" i="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C79" i="1"/>
  <c r="H77" i="1"/>
  <c r="G77" i="1"/>
  <c r="D77" i="1"/>
  <c r="C77" i="1"/>
  <c r="H76" i="1"/>
  <c r="G76" i="1"/>
  <c r="D76" i="1"/>
  <c r="C76" i="1"/>
  <c r="H75" i="1"/>
  <c r="G75" i="1"/>
  <c r="D75" i="1"/>
  <c r="C75" i="1"/>
  <c r="H74" i="1"/>
  <c r="G74" i="1"/>
  <c r="D74" i="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C46"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E27" i="9" l="1"/>
  <c r="B27" i="9" s="1"/>
  <c r="E286" i="9"/>
  <c r="B286" i="9" s="1"/>
  <c r="E299" i="9"/>
  <c r="B299" i="9" s="1"/>
  <c r="G1235" i="1"/>
  <c r="G1236" i="1"/>
  <c r="G1237" i="1"/>
  <c r="E33" i="9"/>
  <c r="B33" i="9" s="1"/>
  <c r="G1437" i="1"/>
  <c r="H1437" i="1"/>
  <c r="F217" i="9"/>
  <c r="B217" i="9" s="1"/>
  <c r="E32" i="9"/>
  <c r="B32" i="9" s="1"/>
  <c r="G715" i="1"/>
  <c r="G710" i="1"/>
  <c r="G703" i="1"/>
  <c r="E245" i="5"/>
  <c r="D1222" i="1" s="1"/>
  <c r="H1218" i="1"/>
  <c r="F239" i="5"/>
  <c r="F250" i="5"/>
  <c r="E283" i="9"/>
  <c r="B283" i="9" s="1"/>
  <c r="G1230" i="1"/>
  <c r="G1227" i="1"/>
  <c r="E282" i="9"/>
  <c r="B282" i="9" s="1"/>
  <c r="H288" i="1"/>
  <c r="H412" i="1"/>
  <c r="H411" i="1"/>
  <c r="D643" i="4"/>
  <c r="C637" i="1" s="1"/>
  <c r="H1224" i="1"/>
  <c r="H1411" i="1"/>
  <c r="G404" i="1"/>
  <c r="I27" i="3"/>
  <c r="D1408" i="1"/>
  <c r="F115" i="6"/>
  <c r="G668" i="1"/>
  <c r="H670" i="1"/>
  <c r="G821" i="1"/>
  <c r="E644" i="4"/>
  <c r="D638" i="1" s="1"/>
  <c r="G405" i="1"/>
  <c r="E643" i="4"/>
  <c r="D637" i="1" s="1"/>
  <c r="H637" i="1" s="1"/>
  <c r="G411" i="1"/>
  <c r="G412" i="1"/>
  <c r="G632" i="1"/>
  <c r="G631" i="1"/>
  <c r="D1223" i="1"/>
  <c r="H1223" i="1" s="1"/>
  <c r="G1240" i="1"/>
  <c r="G1249" i="1"/>
  <c r="G1244" i="1"/>
  <c r="G1223" i="1"/>
  <c r="D1216" i="1"/>
  <c r="H1216" i="1" s="1"/>
  <c r="E275" i="9"/>
  <c r="B275" i="9" s="1"/>
  <c r="E308" i="9"/>
  <c r="B308" i="9" s="1"/>
  <c r="H644" i="1"/>
  <c r="H643" i="1"/>
  <c r="H645" i="1"/>
  <c r="G645" i="1"/>
  <c r="F652" i="4"/>
  <c r="E295" i="9"/>
  <c r="E293" i="9"/>
  <c r="B293" i="9" s="1"/>
  <c r="H1456" i="1"/>
  <c r="D1454" i="1"/>
  <c r="G1456" i="1"/>
  <c r="H1455" i="1"/>
  <c r="E5" i="7"/>
  <c r="H1454" i="1"/>
  <c r="D22" i="7"/>
  <c r="G397" i="1"/>
  <c r="G398" i="1"/>
  <c r="F416" i="4"/>
  <c r="E273" i="9"/>
  <c r="B273" i="9" s="1"/>
  <c r="H1576" i="1"/>
  <c r="G1579" i="1"/>
  <c r="G1509" i="1"/>
  <c r="G1501" i="1"/>
  <c r="G1499" i="1"/>
  <c r="G1492" i="1"/>
  <c r="G1481" i="1"/>
  <c r="H1481" i="1"/>
  <c r="G1483" i="1"/>
  <c r="H1227" i="1"/>
  <c r="H1229" i="1"/>
  <c r="F246" i="5"/>
  <c r="E281" i="9"/>
  <c r="B281" i="9" s="1"/>
  <c r="G1217" i="1"/>
  <c r="E238" i="5"/>
  <c r="E292" i="9"/>
  <c r="B292" i="9" s="1"/>
  <c r="H1154" i="1"/>
  <c r="F170" i="5"/>
  <c r="E290" i="9"/>
  <c r="B290" i="9" s="1"/>
  <c r="H1064" i="1"/>
  <c r="G1054" i="1"/>
  <c r="G1006" i="1"/>
  <c r="G1023" i="1"/>
  <c r="G1028" i="1"/>
  <c r="G1013" i="1"/>
  <c r="G1014" i="1"/>
  <c r="F35" i="5"/>
  <c r="G996" i="1"/>
  <c r="H997" i="1"/>
  <c r="F19" i="5"/>
  <c r="E12" i="5"/>
  <c r="D990" i="1" s="1"/>
  <c r="H991" i="1"/>
  <c r="F13" i="5"/>
  <c r="G209" i="1"/>
  <c r="E298" i="4"/>
  <c r="D293" i="1" s="1"/>
  <c r="F252" i="4"/>
  <c r="D248" i="1"/>
  <c r="G255" i="1"/>
  <c r="G257" i="1"/>
  <c r="F259" i="4"/>
  <c r="E69" i="9"/>
  <c r="B69" i="9" s="1"/>
  <c r="G184" i="1"/>
  <c r="G186" i="1"/>
  <c r="B221" i="9"/>
  <c r="G181" i="1"/>
  <c r="F220" i="9"/>
  <c r="B220" i="9" s="1"/>
  <c r="E44" i="9"/>
  <c r="B44" i="9" s="1"/>
  <c r="H173" i="1"/>
  <c r="H175" i="1"/>
  <c r="E163" i="4"/>
  <c r="D159" i="1" s="1"/>
  <c r="G174" i="1"/>
  <c r="G172" i="1"/>
  <c r="G170" i="1"/>
  <c r="G168" i="1"/>
  <c r="H165" i="1"/>
  <c r="G166" i="1"/>
  <c r="H160" i="1"/>
  <c r="E41" i="9"/>
  <c r="B41" i="9" s="1"/>
  <c r="G162" i="1"/>
  <c r="E40" i="9"/>
  <c r="B40" i="9" s="1"/>
  <c r="G153" i="1"/>
  <c r="F153" i="4"/>
  <c r="G132" i="1"/>
  <c r="G120" i="1"/>
  <c r="G124" i="1"/>
  <c r="F124" i="4"/>
  <c r="G87" i="1"/>
  <c r="G89" i="1"/>
  <c r="G79" i="1"/>
  <c r="H79" i="1"/>
  <c r="F83" i="4"/>
  <c r="E82" i="4"/>
  <c r="D78" i="1" s="1"/>
  <c r="E285" i="9"/>
  <c r="B285" i="9" s="1"/>
  <c r="E287" i="9"/>
  <c r="B287" i="9" s="1"/>
  <c r="E302" i="9"/>
  <c r="B302" i="9" s="1"/>
  <c r="E50" i="4"/>
  <c r="D46" i="1" s="1"/>
  <c r="H46" i="1" s="1"/>
  <c r="E30" i="9"/>
  <c r="B30" i="9" s="1"/>
  <c r="I1448" i="1"/>
  <c r="I1458" i="1"/>
  <c r="I1463" i="1"/>
  <c r="F7" i="4"/>
  <c r="C3" i="1"/>
  <c r="F50" i="4"/>
  <c r="G5" i="1"/>
  <c r="G8" i="1"/>
  <c r="G10" i="1"/>
  <c r="G13" i="1"/>
  <c r="G15" i="1"/>
  <c r="G18" i="1"/>
  <c r="G21" i="1"/>
  <c r="G23" i="1"/>
  <c r="G26" i="1"/>
  <c r="G28" i="1"/>
  <c r="G31" i="1"/>
  <c r="G34" i="1"/>
  <c r="G36" i="1"/>
  <c r="G39" i="1"/>
  <c r="G42" i="1"/>
  <c r="G44" i="1"/>
  <c r="G47" i="1"/>
  <c r="G50" i="1"/>
  <c r="G53" i="1"/>
  <c r="G55" i="1"/>
  <c r="G58" i="1"/>
  <c r="G61" i="1"/>
  <c r="G64" i="1"/>
  <c r="G67" i="1"/>
  <c r="G70" i="1"/>
  <c r="G4" i="1"/>
  <c r="G6" i="1"/>
  <c r="G7" i="1"/>
  <c r="G9" i="1"/>
  <c r="G11" i="1"/>
  <c r="G12" i="1"/>
  <c r="G14" i="1"/>
  <c r="G16" i="1"/>
  <c r="G17" i="1"/>
  <c r="G19" i="1"/>
  <c r="G20" i="1"/>
  <c r="G22" i="1"/>
  <c r="G24" i="1"/>
  <c r="G25" i="1"/>
  <c r="G27" i="1"/>
  <c r="G29" i="1"/>
  <c r="G30" i="1"/>
  <c r="G32" i="1"/>
  <c r="G33" i="1"/>
  <c r="G35" i="1"/>
  <c r="G37" i="1"/>
  <c r="G38" i="1"/>
  <c r="G40" i="1"/>
  <c r="G41" i="1"/>
  <c r="G43" i="1"/>
  <c r="G45" i="1"/>
  <c r="G46" i="1"/>
  <c r="G48" i="1"/>
  <c r="G49" i="1"/>
  <c r="G51" i="1"/>
  <c r="G52" i="1"/>
  <c r="G54" i="1"/>
  <c r="G56" i="1"/>
  <c r="G57" i="1"/>
  <c r="G59" i="1"/>
  <c r="G60" i="1"/>
  <c r="G62" i="1"/>
  <c r="G63" i="1"/>
  <c r="G65" i="1"/>
  <c r="G66" i="1"/>
  <c r="G68" i="1"/>
  <c r="G69" i="1"/>
  <c r="G71" i="1"/>
  <c r="G72" i="1"/>
  <c r="G73" i="1"/>
  <c r="I1446" i="1"/>
  <c r="I1456" i="1"/>
  <c r="I1478" i="1"/>
  <c r="E6" i="4"/>
  <c r="D414" i="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F112" i="4"/>
  <c r="D106" i="4"/>
  <c r="F125" i="4"/>
  <c r="E152" i="4"/>
  <c r="D163" i="4"/>
  <c r="F164" i="4"/>
  <c r="E350" i="4"/>
  <c r="F383" i="4"/>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D139" i="4"/>
  <c r="F140" i="4"/>
  <c r="D215" i="4"/>
  <c r="F299" i="4"/>
  <c r="F317" i="4"/>
  <c r="D311" i="4"/>
  <c r="D344" i="4"/>
  <c r="F345" i="4"/>
  <c r="E528" i="4"/>
  <c r="E635" i="4" s="1"/>
  <c r="D629" i="1" s="1"/>
  <c r="F91" i="4"/>
  <c r="D82" i="4"/>
  <c r="F133" i="4"/>
  <c r="D152" i="4"/>
  <c r="F159" i="4"/>
  <c r="F169" i="4"/>
  <c r="D196" i="4"/>
  <c r="D351" i="4"/>
  <c r="D396" i="4"/>
  <c r="F397" i="4"/>
  <c r="F417" i="4"/>
  <c r="F422" i="4"/>
  <c r="D472" i="4"/>
  <c r="D484" i="4"/>
  <c r="F516" i="4"/>
  <c r="F568" i="4"/>
  <c r="F626" i="4"/>
  <c r="D644" i="4"/>
  <c r="F88" i="5"/>
  <c r="D146" i="5"/>
  <c r="E176" i="5"/>
  <c r="F180" i="5"/>
  <c r="E206" i="5"/>
  <c r="D245" i="5"/>
  <c r="D42" i="8"/>
  <c r="G312" i="9" s="1"/>
  <c r="E312" i="9" s="1"/>
  <c r="F238" i="5"/>
  <c r="D580" i="4"/>
  <c r="D12" i="5"/>
  <c r="E69" i="5"/>
  <c r="D78" i="5"/>
  <c r="D68" i="5" s="1"/>
  <c r="D134" i="5"/>
  <c r="E307" i="9"/>
  <c r="B307" i="9" s="1"/>
  <c r="D190" i="5"/>
  <c r="F36" i="6"/>
  <c r="D35" i="6"/>
  <c r="D141" i="6" s="1"/>
  <c r="F603" i="4"/>
  <c r="D87" i="5"/>
  <c r="F149" i="5"/>
  <c r="F177" i="5"/>
  <c r="F207" i="5"/>
  <c r="D206" i="5"/>
  <c r="D176" i="5" s="1"/>
  <c r="F5" i="6"/>
  <c r="E35" i="6"/>
  <c r="D114" i="6"/>
  <c r="F130" i="6"/>
  <c r="D129" i="6"/>
  <c r="M213" i="9"/>
  <c r="L213" i="9"/>
  <c r="G212" i="9"/>
  <c r="E212" i="9" s="1"/>
  <c r="B212" i="9" s="1"/>
  <c r="G211" i="9"/>
  <c r="E211" i="9" s="1"/>
  <c r="B211"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G279" i="9"/>
  <c r="E279" i="9" s="1"/>
  <c r="B279" i="9" s="1"/>
  <c r="G209" i="9"/>
  <c r="E209" i="9" s="1"/>
  <c r="B209" i="9" s="1"/>
  <c r="G205" i="9"/>
  <c r="E205" i="9" s="1"/>
  <c r="B205" i="9" s="1"/>
  <c r="G201" i="9"/>
  <c r="E201" i="9" s="1"/>
  <c r="B201" i="9" s="1"/>
  <c r="G197" i="9"/>
  <c r="E197" i="9" s="1"/>
  <c r="B197" i="9" s="1"/>
  <c r="G193" i="9"/>
  <c r="E193" i="9" s="1"/>
  <c r="B193" i="9" s="1"/>
  <c r="G192" i="9"/>
  <c r="E192" i="9" s="1"/>
  <c r="B192" i="9" s="1"/>
  <c r="G188" i="9"/>
  <c r="E188" i="9" s="1"/>
  <c r="B18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207" i="9"/>
  <c r="E207" i="9" s="1"/>
  <c r="B207" i="9" s="1"/>
  <c r="G203" i="9"/>
  <c r="E203" i="9" s="1"/>
  <c r="B203" i="9" s="1"/>
  <c r="G199" i="9"/>
  <c r="E199" i="9" s="1"/>
  <c r="B199" i="9" s="1"/>
  <c r="G195" i="9"/>
  <c r="E195" i="9" s="1"/>
  <c r="B195" i="9" s="1"/>
  <c r="G190" i="9"/>
  <c r="E190" i="9" s="1"/>
  <c r="B190" i="9" s="1"/>
  <c r="G186" i="9"/>
  <c r="E186" i="9" s="1"/>
  <c r="B186" i="9" s="1"/>
  <c r="G166" i="9"/>
  <c r="E166" i="9" s="1"/>
  <c r="B166" i="9" s="1"/>
  <c r="H165" i="9"/>
  <c r="I10" i="9"/>
  <c r="F215" i="9"/>
  <c r="B215" i="9" s="1"/>
  <c r="F243" i="9"/>
  <c r="B243" i="9" s="1"/>
  <c r="F259" i="9"/>
  <c r="B259" i="9" s="1"/>
  <c r="B291" i="9"/>
  <c r="B218" i="9"/>
  <c r="F223" i="9"/>
  <c r="B223" i="9" s="1"/>
  <c r="B229" i="9"/>
  <c r="F239" i="9"/>
  <c r="B239" i="9" s="1"/>
  <c r="B245" i="9"/>
  <c r="F255" i="9"/>
  <c r="B255" i="9" s="1"/>
  <c r="B261" i="9"/>
  <c r="F271" i="9"/>
  <c r="B271" i="9" s="1"/>
  <c r="E297" i="9"/>
  <c r="B297" i="9" s="1"/>
  <c r="F219" i="9"/>
  <c r="B219" i="9" s="1"/>
  <c r="F235" i="9"/>
  <c r="B235" i="9" s="1"/>
  <c r="F251" i="9"/>
  <c r="B251" i="9" s="1"/>
  <c r="F267" i="9"/>
  <c r="B267" i="9" s="1"/>
  <c r="F231" i="9"/>
  <c r="B231" i="9" s="1"/>
  <c r="F247" i="9"/>
  <c r="B247" i="9" s="1"/>
  <c r="F263" i="9"/>
  <c r="B263" i="9" s="1"/>
  <c r="B295" i="9"/>
  <c r="F643" i="4" l="1"/>
  <c r="G637" i="1"/>
  <c r="G1216" i="1"/>
  <c r="I29" i="3"/>
  <c r="D1436" i="1"/>
  <c r="H30" i="3"/>
  <c r="C1453" i="1"/>
  <c r="D5" i="7"/>
  <c r="H19" i="9"/>
  <c r="E19" i="9" s="1"/>
  <c r="B19" i="9" s="1"/>
  <c r="E237" i="5"/>
  <c r="E175" i="5" s="1"/>
  <c r="D1152" i="1" s="1"/>
  <c r="D1215" i="1"/>
  <c r="E7" i="5"/>
  <c r="H248" i="1"/>
  <c r="G248" i="1"/>
  <c r="F176" i="5"/>
  <c r="H22" i="3"/>
  <c r="C1153" i="1"/>
  <c r="H21" i="3"/>
  <c r="C1046" i="1"/>
  <c r="H28" i="3"/>
  <c r="C1435" i="1"/>
  <c r="F129" i="6"/>
  <c r="C1423" i="1"/>
  <c r="F87" i="5"/>
  <c r="C1065" i="1"/>
  <c r="G309" i="9"/>
  <c r="E309" i="9" s="1"/>
  <c r="B309" i="9" s="1"/>
  <c r="F190" i="5"/>
  <c r="C1167" i="1"/>
  <c r="E68" i="5"/>
  <c r="D1047" i="1"/>
  <c r="F580" i="4"/>
  <c r="C574" i="1"/>
  <c r="F245" i="5"/>
  <c r="C1222" i="1"/>
  <c r="F146" i="5"/>
  <c r="C1124" i="1"/>
  <c r="E141" i="6"/>
  <c r="F196" i="4"/>
  <c r="C192" i="1"/>
  <c r="F69" i="5"/>
  <c r="F311" i="4"/>
  <c r="C306" i="1"/>
  <c r="F215" i="4"/>
  <c r="C211" i="1"/>
  <c r="D237" i="5"/>
  <c r="F163" i="4"/>
  <c r="C159" i="1"/>
  <c r="F213" i="9"/>
  <c r="B213" i="9" s="1"/>
  <c r="D528" i="4"/>
  <c r="H310" i="9"/>
  <c r="D1183" i="1"/>
  <c r="F82" i="4"/>
  <c r="C78" i="1"/>
  <c r="E636" i="4"/>
  <c r="D630" i="1" s="1"/>
  <c r="D522" i="1"/>
  <c r="E151" i="4"/>
  <c r="D148" i="1"/>
  <c r="E412" i="4"/>
  <c r="I16" i="3"/>
  <c r="D2" i="1"/>
  <c r="H3" i="1"/>
  <c r="G3" i="1"/>
  <c r="F114" i="6"/>
  <c r="H27" i="3"/>
  <c r="C1408" i="1"/>
  <c r="F35" i="6"/>
  <c r="H25" i="3"/>
  <c r="C1329" i="1"/>
  <c r="F134" i="5"/>
  <c r="C1112" i="1"/>
  <c r="D7" i="5"/>
  <c r="F12" i="5"/>
  <c r="C990" i="1"/>
  <c r="K1450" i="9"/>
  <c r="G313" i="9"/>
  <c r="E313" i="9" s="1"/>
  <c r="B313" i="9" s="1"/>
  <c r="I34" i="3"/>
  <c r="C1517" i="1"/>
  <c r="F644" i="4"/>
  <c r="C638" i="1"/>
  <c r="F484" i="4"/>
  <c r="C478" i="1"/>
  <c r="D420" i="4"/>
  <c r="F396" i="4"/>
  <c r="C391" i="1"/>
  <c r="F139" i="4"/>
  <c r="C135" i="1"/>
  <c r="E408" i="4"/>
  <c r="D403" i="1" s="1"/>
  <c r="D345" i="1"/>
  <c r="E165" i="9"/>
  <c r="B165" i="9" s="1"/>
  <c r="I25" i="3"/>
  <c r="D1329" i="1"/>
  <c r="G310" i="9"/>
  <c r="E310" i="9" s="1"/>
  <c r="B310" i="9" s="1"/>
  <c r="F206" i="5"/>
  <c r="C1183" i="1"/>
  <c r="F78" i="5"/>
  <c r="C1056" i="1"/>
  <c r="B312" i="9"/>
  <c r="I22" i="3"/>
  <c r="D1153" i="1"/>
  <c r="F472" i="4"/>
  <c r="C466" i="1"/>
  <c r="E407" i="4"/>
  <c r="D402" i="1" s="1"/>
  <c r="D350" i="4"/>
  <c r="F351" i="4"/>
  <c r="C346" i="1"/>
  <c r="H21" i="9"/>
  <c r="G21" i="9"/>
  <c r="D151" i="4"/>
  <c r="F152" i="4"/>
  <c r="C148" i="1"/>
  <c r="G315" i="9"/>
  <c r="E315" i="9" s="1"/>
  <c r="H29" i="3"/>
  <c r="C1436" i="1"/>
  <c r="F344" i="4"/>
  <c r="C339" i="1"/>
  <c r="D298" i="4"/>
  <c r="F106" i="4"/>
  <c r="C102" i="1"/>
  <c r="D6" i="4"/>
  <c r="H1453" i="1" l="1"/>
  <c r="G1453" i="1"/>
  <c r="E311" i="9"/>
  <c r="H1215" i="1"/>
  <c r="G1215" i="1"/>
  <c r="D1214" i="1"/>
  <c r="I23" i="3"/>
  <c r="E6" i="5"/>
  <c r="D985" i="1"/>
  <c r="I20" i="3"/>
  <c r="E21" i="9"/>
  <c r="B21" i="9" s="1"/>
  <c r="H1517" i="1"/>
  <c r="G1517" i="1"/>
  <c r="H11" i="3"/>
  <c r="H1408" i="1"/>
  <c r="G1408" i="1"/>
  <c r="E639" i="4"/>
  <c r="D407" i="1"/>
  <c r="G102" i="1"/>
  <c r="H102" i="1"/>
  <c r="H148" i="1"/>
  <c r="G148" i="1"/>
  <c r="G391" i="1"/>
  <c r="H391" i="1"/>
  <c r="H1329" i="1"/>
  <c r="G1329" i="1"/>
  <c r="H78" i="1"/>
  <c r="G78" i="1"/>
  <c r="D636" i="4"/>
  <c r="F528" i="4"/>
  <c r="C522" i="1"/>
  <c r="F237" i="5"/>
  <c r="H23" i="3"/>
  <c r="C1214" i="1"/>
  <c r="I28" i="3"/>
  <c r="D1435" i="1"/>
  <c r="H9" i="3" s="1"/>
  <c r="I21" i="3"/>
  <c r="D1046" i="1"/>
  <c r="G1046" i="1" s="1"/>
  <c r="G1065" i="1"/>
  <c r="H1065" i="1"/>
  <c r="G1153" i="1"/>
  <c r="H1153" i="1"/>
  <c r="B315" i="9"/>
  <c r="E314" i="9"/>
  <c r="I10" i="3" s="1"/>
  <c r="G478" i="1"/>
  <c r="H478" i="1"/>
  <c r="G990" i="1"/>
  <c r="H990" i="1"/>
  <c r="H1436" i="1"/>
  <c r="G1436" i="1"/>
  <c r="H346" i="1"/>
  <c r="G346" i="1"/>
  <c r="G466" i="1"/>
  <c r="H466" i="1"/>
  <c r="G638" i="1"/>
  <c r="H638" i="1"/>
  <c r="F7" i="5"/>
  <c r="D6" i="5"/>
  <c r="H20" i="3"/>
  <c r="C985" i="1"/>
  <c r="E289" i="4"/>
  <c r="I17" i="3"/>
  <c r="D147" i="1"/>
  <c r="H211" i="1"/>
  <c r="G211" i="1"/>
  <c r="G1124" i="1"/>
  <c r="H1124" i="1"/>
  <c r="H574" i="1"/>
  <c r="G574" i="1"/>
  <c r="G1167" i="1"/>
  <c r="H1167" i="1"/>
  <c r="D412" i="4"/>
  <c r="F6" i="4"/>
  <c r="H16" i="3"/>
  <c r="C2" i="1"/>
  <c r="D408" i="4"/>
  <c r="F350" i="4"/>
  <c r="C345" i="1"/>
  <c r="G1056" i="1"/>
  <c r="H1056" i="1"/>
  <c r="G1183" i="1"/>
  <c r="H1183" i="1"/>
  <c r="D407" i="4"/>
  <c r="F298" i="4"/>
  <c r="C293" i="1"/>
  <c r="D289" i="4"/>
  <c r="F151" i="4"/>
  <c r="H17" i="3"/>
  <c r="C147" i="1"/>
  <c r="H278" i="9"/>
  <c r="D984" i="1"/>
  <c r="H135" i="1"/>
  <c r="G135" i="1"/>
  <c r="F420" i="4"/>
  <c r="D635" i="4"/>
  <c r="C414" i="1"/>
  <c r="G1112" i="1"/>
  <c r="H1112" i="1"/>
  <c r="H159" i="1"/>
  <c r="G159" i="1"/>
  <c r="G192" i="1"/>
  <c r="H192" i="1"/>
  <c r="H1423" i="1"/>
  <c r="G1423" i="1"/>
  <c r="F141" i="6"/>
  <c r="F68" i="5"/>
  <c r="D175" i="5"/>
  <c r="H339" i="1"/>
  <c r="G339" i="1"/>
  <c r="H306" i="1"/>
  <c r="G306" i="1"/>
  <c r="G1222" i="1"/>
  <c r="H1222" i="1"/>
  <c r="G1047" i="1"/>
  <c r="H1047" i="1"/>
  <c r="G317" i="9"/>
  <c r="E317" i="9" s="1"/>
  <c r="G1435" i="1" l="1"/>
  <c r="K3" i="9"/>
  <c r="G284" i="9"/>
  <c r="E284" i="9" s="1"/>
  <c r="B284" i="9" s="1"/>
  <c r="G278" i="9"/>
  <c r="E278" i="9" s="1"/>
  <c r="F6" i="5"/>
  <c r="C984" i="1"/>
  <c r="H147" i="1"/>
  <c r="G147" i="1"/>
  <c r="H293" i="1"/>
  <c r="G293" i="1"/>
  <c r="G2" i="1"/>
  <c r="H2" i="1"/>
  <c r="D639" i="4"/>
  <c r="F412" i="4"/>
  <c r="C407" i="1"/>
  <c r="E413" i="4"/>
  <c r="E291" i="4"/>
  <c r="D287" i="1" s="1"/>
  <c r="D285" i="1"/>
  <c r="E290" i="4"/>
  <c r="D286" i="1" s="1"/>
  <c r="H1435" i="1"/>
  <c r="F636" i="4"/>
  <c r="C630" i="1"/>
  <c r="E316" i="9"/>
  <c r="I9" i="3" s="1"/>
  <c r="B317" i="9"/>
  <c r="G985" i="1"/>
  <c r="H985" i="1"/>
  <c r="H1046" i="1"/>
  <c r="N3" i="9"/>
  <c r="I11" i="3"/>
  <c r="F175" i="5"/>
  <c r="C1152" i="1"/>
  <c r="F635" i="4"/>
  <c r="C629" i="1"/>
  <c r="F407" i="4"/>
  <c r="C402" i="1"/>
  <c r="H522" i="1"/>
  <c r="G522" i="1"/>
  <c r="D633" i="1"/>
  <c r="H414" i="1"/>
  <c r="G414" i="1"/>
  <c r="F408" i="4"/>
  <c r="C403" i="1"/>
  <c r="D291" i="4"/>
  <c r="F289" i="4"/>
  <c r="D413" i="4"/>
  <c r="C285" i="1"/>
  <c r="H345" i="1"/>
  <c r="G345" i="1"/>
  <c r="D290" i="4"/>
  <c r="G1214" i="1"/>
  <c r="H1214" i="1"/>
  <c r="H629" i="1" l="1"/>
  <c r="G629" i="1"/>
  <c r="F290" i="4"/>
  <c r="C286" i="1"/>
  <c r="D640" i="4"/>
  <c r="D641" i="4" s="1"/>
  <c r="D415" i="4"/>
  <c r="F413" i="4"/>
  <c r="C408" i="1"/>
  <c r="H630" i="1"/>
  <c r="G630" i="1"/>
  <c r="D414" i="4"/>
  <c r="E277" i="9"/>
  <c r="B278" i="9"/>
  <c r="E640" i="4"/>
  <c r="E415" i="4"/>
  <c r="D410" i="1" s="1"/>
  <c r="D408" i="1"/>
  <c r="E414" i="4"/>
  <c r="D409" i="1" s="1"/>
  <c r="F639" i="4"/>
  <c r="C633" i="1"/>
  <c r="H8" i="3"/>
  <c r="G984" i="1"/>
  <c r="H984" i="1"/>
  <c r="F291" i="4"/>
  <c r="C287" i="1"/>
  <c r="G285" i="1"/>
  <c r="H285" i="1"/>
  <c r="G403" i="1"/>
  <c r="H403" i="1"/>
  <c r="H402" i="1"/>
  <c r="G402" i="1"/>
  <c r="G1152" i="1"/>
  <c r="H1152" i="1"/>
  <c r="H407" i="1"/>
  <c r="G407" i="1"/>
  <c r="C635" i="1" l="1"/>
  <c r="G287" i="1"/>
  <c r="H287" i="1"/>
  <c r="H633" i="1"/>
  <c r="G633" i="1"/>
  <c r="G408" i="1"/>
  <c r="H408" i="1"/>
  <c r="F414" i="4"/>
  <c r="C409" i="1"/>
  <c r="H286" i="1"/>
  <c r="G286" i="1"/>
  <c r="E642" i="4"/>
  <c r="D634" i="1"/>
  <c r="E641" i="4"/>
  <c r="F641" i="4" s="1"/>
  <c r="F415" i="4"/>
  <c r="C410" i="1"/>
  <c r="M3" i="9"/>
  <c r="I8" i="3"/>
  <c r="D642" i="4"/>
  <c r="F640" i="4"/>
  <c r="C634" i="1"/>
  <c r="D646" i="4" l="1"/>
  <c r="F642" i="4"/>
  <c r="C636" i="1"/>
  <c r="H634" i="1"/>
  <c r="G634" i="1"/>
  <c r="G410" i="1"/>
  <c r="H410" i="1"/>
  <c r="E646" i="4"/>
  <c r="D636" i="1"/>
  <c r="H409" i="1"/>
  <c r="G409" i="1"/>
  <c r="E645" i="4"/>
  <c r="D635" i="1"/>
  <c r="H635" i="1" s="1"/>
  <c r="D645" i="4"/>
  <c r="F645" i="4" l="1"/>
  <c r="H18" i="3"/>
  <c r="C639" i="1"/>
  <c r="G276" i="9"/>
  <c r="E276" i="9" s="1"/>
  <c r="B276" i="9" s="1"/>
  <c r="I19" i="3"/>
  <c r="D640" i="1"/>
  <c r="G636" i="1"/>
  <c r="H636" i="1"/>
  <c r="I18" i="3"/>
  <c r="D639" i="1"/>
  <c r="H7" i="3"/>
  <c r="G635" i="1"/>
  <c r="F646" i="4"/>
  <c r="H19" i="3"/>
  <c r="C640" i="1"/>
  <c r="J3" i="9" l="1"/>
  <c r="H639" i="1"/>
  <c r="G639" i="1"/>
  <c r="G640" i="1"/>
  <c r="H640" i="1"/>
  <c r="G274" i="9" l="1"/>
  <c r="M272" i="9"/>
  <c r="H274" i="9"/>
  <c r="L272" i="9"/>
  <c r="G18" i="9"/>
  <c r="H18" i="9"/>
  <c r="I5" i="9"/>
  <c r="K11" i="9"/>
  <c r="J17" i="9"/>
  <c r="J5" i="9"/>
  <c r="I13" i="9"/>
  <c r="K7" i="9"/>
  <c r="J12" i="9"/>
  <c r="I6" i="9"/>
  <c r="K12" i="9"/>
  <c r="G17" i="9"/>
  <c r="K9" i="9"/>
  <c r="L15" i="9"/>
  <c r="J7" i="9"/>
  <c r="I12" i="9"/>
  <c r="J8" i="9"/>
  <c r="G15" i="9"/>
  <c r="K8" i="9"/>
  <c r="J13" i="9"/>
  <c r="K5" i="9"/>
  <c r="J10" i="9"/>
  <c r="M16" i="9"/>
  <c r="I8" i="9"/>
  <c r="M15" i="9"/>
  <c r="I7" i="9"/>
  <c r="K6" i="9"/>
  <c r="I17" i="9"/>
  <c r="I9" i="9"/>
  <c r="H16" i="9"/>
  <c r="J9" i="9"/>
  <c r="H15" i="9"/>
  <c r="J6" i="9"/>
  <c r="I11" i="9"/>
  <c r="H17" i="9"/>
  <c r="K10" i="9"/>
  <c r="G16" i="9"/>
  <c r="L16" i="9"/>
  <c r="K13" i="9"/>
  <c r="J11" i="9"/>
  <c r="F15" i="9" l="1"/>
  <c r="E8" i="9"/>
  <c r="B8" i="9" s="1"/>
  <c r="E12" i="9"/>
  <c r="B12" i="9" s="1"/>
  <c r="F272" i="9"/>
  <c r="B272" i="9" s="1"/>
  <c r="E7" i="9"/>
  <c r="B7" i="9" s="1"/>
  <c r="F16" i="9"/>
  <c r="E17" i="9"/>
  <c r="B17" i="9" s="1"/>
  <c r="E13" i="9"/>
  <c r="B13" i="9" s="1"/>
  <c r="E5" i="9"/>
  <c r="E15" i="9"/>
  <c r="E6" i="9"/>
  <c r="B6" i="9" s="1"/>
  <c r="E11" i="9"/>
  <c r="B11" i="9" s="1"/>
  <c r="E10" i="9"/>
  <c r="B10" i="9" s="1"/>
  <c r="E16" i="9"/>
  <c r="E9" i="9"/>
  <c r="B9" i="9" s="1"/>
  <c r="E18" i="9"/>
  <c r="B18" i="9" s="1"/>
  <c r="E274" i="9"/>
  <c r="F14" i="9" l="1"/>
  <c r="F20" i="9"/>
  <c r="B16" i="9"/>
  <c r="B274" i="9"/>
  <c r="E20" i="9"/>
  <c r="I7" i="3" s="1"/>
  <c r="E14" i="9"/>
  <c r="B15"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<sst xmlns="http://schemas.openxmlformats.org/spreadsheetml/2006/main" count="4369" uniqueCount="3421">
  <si>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</si>
  <si>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</si>
  <si>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</si>
  <si>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</si>
  <si>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</si>
  <si>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</si>
  <si>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</si>
  <si>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</si>
  <si>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</si>
  <si>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</si>
  <si>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</si>
  <si>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</si>
  <si>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</si>
  <si>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</si>
  <si>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</si>
  <si>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</si>
  <si>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</si>
  <si>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</si>
  <si>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</si>
  <si>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</si>
  <si>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</si>
  <si>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</si>
  <si>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</si>
  <si>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</si>
  <si>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</si>
  <si>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</si>
  <si>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</si>
  <si>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</si>
  <si>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</si>
  <si>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</si>
  <si>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</si>
  <si>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ŠTEFANJE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</si>
  <si>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</si>
  <si>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</si>
  <si>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</si>
  <si>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</si>
  <si>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</si>
  <si>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</si>
  <si>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</si>
  <si>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</si>
  <si>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</si>
  <si>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</si>
  <si>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</si>
  <si>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</si>
  <si>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</si>
  <si>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</si>
  <si>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</si>
  <si>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</si>
  <si>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</si>
  <si>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8289 - O.Š. ŠTEFANJE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</si>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</sst>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564814.62</v>
      </c>
      <c r="D2" s="6">
        <f>'PR-RAS'!E6</f>
        <v>623797.77</v>
      </c>
      <c r="E2" s="6">
        <v>0</v>
      </c>
      <c r="F2" s="6">
        <v>0</v>
      </c>
      <c r="G2" s="7">
        <f t="shared" ref="G2:G264" si="0">(B2/1000)*(C2*1+D2*2)</f>
        <v>1812.4101600000001</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472287.33999999997</v>
      </c>
      <c r="D46" s="1">
        <f>'PR-RAS'!E50</f>
        <v>544455.67000000004</v>
      </c>
      <c r="E46" s="1">
        <v>0</v>
      </c>
      <c r="F46" s="1">
        <v>0</v>
      </c>
      <c r="G46" s="2">
        <f t="shared" si="0"/>
        <v>70253.940600000002</v>
      </c>
      <c r="H46" s="2">
        <f t="shared" si="1"/>
        <v>0.66999999992549419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472287.33999999997</v>
      </c>
      <c r="D64" s="1">
        <f>'PR-RAS'!E68</f>
        <v>544455.67000000004</v>
      </c>
      <c r="E64" s="1">
        <v>0</v>
      </c>
      <c r="F64" s="1">
        <v>0</v>
      </c>
      <c r="G64" s="2">
        <f t="shared" si="0"/>
        <v>98355.516840000011</v>
      </c>
      <c r="H64" s="2">
        <f t="shared" si="1"/>
        <v>0.66999999992549419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471089.48</v>
      </c>
      <c r="D65" s="1">
        <f>'PR-RAS'!E69</f>
        <v>543319.66</v>
      </c>
      <c r="E65" s="1">
        <v>0</v>
      </c>
      <c r="F65" s="1">
        <v>0</v>
      </c>
      <c r="G65" s="2">
        <f t="shared" si="0"/>
        <v>99694.643200000006</v>
      </c>
      <c r="H65" s="2">
        <f t="shared" si="1"/>
        <v>0.81999999994877726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1197.8599999999999</v>
      </c>
      <c r="D66" s="1">
        <f>'PR-RAS'!E70</f>
        <v>1136.01</v>
      </c>
      <c r="E66" s="1">
        <v>0</v>
      </c>
      <c r="F66" s="1">
        <v>0</v>
      </c>
      <c r="G66" s="2">
        <f t="shared" si="0"/>
        <v>225.54220000000001</v>
      </c>
      <c r="H66" s="2">
        <f t="shared" si="1"/>
        <v>0.15000000000009095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82.24</v>
      </c>
      <c r="D78" s="1">
        <f>'PR-RAS'!E82</f>
        <v>704.38</v>
      </c>
      <c r="E78" s="1">
        <v>0</v>
      </c>
      <c r="F78" s="1">
        <v>0</v>
      </c>
      <c r="G78" s="2">
        <f t="shared" si="0"/>
        <v>114.807</v>
      </c>
      <c r="H78" s="2">
        <f t="shared" si="1"/>
        <v>0.61999999999999034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82.24</v>
      </c>
      <c r="D79" s="1">
        <f>'PR-RAS'!E83</f>
        <v>10.43</v>
      </c>
      <c r="E79" s="1">
        <v>0</v>
      </c>
      <c r="F79" s="1">
        <v>0</v>
      </c>
      <c r="G79" s="2">
        <f t="shared" si="0"/>
        <v>8.0418000000000003</v>
      </c>
      <c r="H79" s="2">
        <f t="shared" si="1"/>
        <v>0.6699999999999946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82.24</v>
      </c>
      <c r="D81" s="1">
        <f>'PR-RAS'!E85</f>
        <v>10.43</v>
      </c>
      <c r="E81" s="1">
        <v>0</v>
      </c>
      <c r="F81" s="1">
        <v>0</v>
      </c>
      <c r="G81" s="2">
        <f t="shared" si="0"/>
        <v>8.2479999999999993</v>
      </c>
      <c r="H81" s="2">
        <f t="shared" si="1"/>
        <v>0.6699999999999946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693.95</v>
      </c>
      <c r="E87" s="1">
        <v>0</v>
      </c>
      <c r="F87" s="1">
        <v>0</v>
      </c>
      <c r="G87" s="2">
        <f t="shared" si="0"/>
        <v>119.35939999999999</v>
      </c>
      <c r="H87" s="2">
        <f t="shared" si="1"/>
        <v>4.9999999999954525E-2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693.95</v>
      </c>
      <c r="E89" s="1">
        <v>0</v>
      </c>
      <c r="F89" s="1">
        <v>0</v>
      </c>
      <c r="G89" s="2">
        <f t="shared" si="0"/>
        <v>122.1352</v>
      </c>
      <c r="H89" s="2">
        <f t="shared" si="1"/>
        <v>4.9999999999954525E-2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11805.95</v>
      </c>
      <c r="D102" s="1">
        <f>'PR-RAS'!E106</f>
        <v>6341.67</v>
      </c>
      <c r="E102" s="1">
        <v>0</v>
      </c>
      <c r="F102" s="1">
        <v>0</v>
      </c>
      <c r="G102" s="2">
        <f t="shared" si="0"/>
        <v>2473.4182900000001</v>
      </c>
      <c r="H102" s="2">
        <f t="shared" si="1"/>
        <v>0.37999999999919964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11805.95</v>
      </c>
      <c r="D108" s="1">
        <f>'PR-RAS'!E112</f>
        <v>6341.67</v>
      </c>
      <c r="E108" s="1">
        <v>0</v>
      </c>
      <c r="F108" s="1">
        <v>0</v>
      </c>
      <c r="G108" s="2">
        <f t="shared" si="0"/>
        <v>2620.35403</v>
      </c>
      <c r="H108" s="2">
        <f t="shared" si="1"/>
        <v>0.37999999999919964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11805.95</v>
      </c>
      <c r="D113" s="1">
        <f>'PR-RAS'!E117</f>
        <v>6341.67</v>
      </c>
      <c r="E113" s="1">
        <v>0</v>
      </c>
      <c r="F113" s="1">
        <v>0</v>
      </c>
      <c r="G113" s="2">
        <f t="shared" si="0"/>
        <v>2742.8004800000003</v>
      </c>
      <c r="H113" s="2">
        <f t="shared" si="1"/>
        <v>0.37999999999919964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959.42</v>
      </c>
      <c r="D120" s="1">
        <f>'PR-RAS'!E124</f>
        <v>100</v>
      </c>
      <c r="E120" s="1">
        <v>0</v>
      </c>
      <c r="F120" s="1">
        <v>0</v>
      </c>
      <c r="G120" s="2">
        <f t="shared" si="0"/>
        <v>137.97098</v>
      </c>
      <c r="H120" s="2">
        <f t="shared" si="1"/>
        <v>0.41999999999995907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959.42</v>
      </c>
      <c r="D121" s="1">
        <f>'PR-RAS'!E125</f>
        <v>0</v>
      </c>
      <c r="E121" s="1">
        <v>0</v>
      </c>
      <c r="F121" s="1">
        <v>0</v>
      </c>
      <c r="G121" s="2">
        <f t="shared" si="0"/>
        <v>115.13039999999999</v>
      </c>
      <c r="H121" s="2">
        <f t="shared" si="1"/>
        <v>0.41999999999995907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959.42</v>
      </c>
      <c r="D123" s="1">
        <f>'PR-RAS'!E127</f>
        <v>0</v>
      </c>
      <c r="E123" s="1">
        <v>0</v>
      </c>
      <c r="F123" s="1">
        <v>0</v>
      </c>
      <c r="G123" s="2">
        <f t="shared" si="0"/>
        <v>117.04924</v>
      </c>
      <c r="H123" s="2">
        <f t="shared" si="1"/>
        <v>0.41999999999995907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79679.67</v>
      </c>
      <c r="D129" s="1">
        <f>'PR-RAS'!E133</f>
        <v>72196.049999999988</v>
      </c>
      <c r="E129" s="1">
        <v>0</v>
      </c>
      <c r="F129" s="1">
        <v>0</v>
      </c>
      <c r="G129" s="2">
        <f t="shared" si="0"/>
        <v>28681.186559999995</v>
      </c>
      <c r="H129" s="2">
        <f t="shared" si="1"/>
        <v>0.3799999999901047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79679.67</v>
      </c>
      <c r="D130" s="1">
        <f>'PR-RAS'!E134</f>
        <v>72196.049999999988</v>
      </c>
      <c r="E130" s="1">
        <v>0</v>
      </c>
      <c r="F130" s="1">
        <v>0</v>
      </c>
      <c r="G130" s="2">
        <f t="shared" si="0"/>
        <v>28905.258329999997</v>
      </c>
      <c r="H130" s="2">
        <f t="shared" si="1"/>
        <v>0.3799999999901047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51313.49</v>
      </c>
      <c r="D131" s="1">
        <f>'PR-RAS'!E135</f>
        <v>52300.77</v>
      </c>
      <c r="E131" s="1">
        <v>0</v>
      </c>
      <c r="F131" s="1">
        <v>0</v>
      </c>
      <c r="G131" s="2">
        <f t="shared" si="0"/>
        <v>20268.9539</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28366.18</v>
      </c>
      <c r="D132" s="1">
        <f>'PR-RAS'!E136</f>
        <v>19895.28</v>
      </c>
      <c r="E132" s="1">
        <v>0</v>
      </c>
      <c r="F132" s="1">
        <v>0</v>
      </c>
      <c r="G132" s="2">
        <f t="shared" si="0"/>
        <v>8928.5329399999991</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527719.97</v>
      </c>
      <c r="D147" s="1">
        <f>'PR-RAS'!E151</f>
        <v>600684.42999999993</v>
      </c>
      <c r="E147" s="1">
        <v>0</v>
      </c>
      <c r="F147" s="1">
        <v>0</v>
      </c>
      <c r="G147" s="2">
        <f t="shared" si="0"/>
        <v>252446.96917999996</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443352.75</v>
      </c>
      <c r="D148" s="1">
        <f>'PR-RAS'!E152</f>
        <v>498806.08999999997</v>
      </c>
      <c r="E148" s="1">
        <v>0</v>
      </c>
      <c r="F148" s="1">
        <v>0</v>
      </c>
      <c r="G148" s="2">
        <f t="shared" si="0"/>
        <v>211821.84470999998</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363962.23</v>
      </c>
      <c r="D149" s="1">
        <f>'PR-RAS'!E153</f>
        <v>409813.57999999996</v>
      </c>
      <c r="E149" s="1">
        <v>0</v>
      </c>
      <c r="F149" s="1">
        <v>0</v>
      </c>
      <c r="G149" s="2">
        <f t="shared" si="0"/>
        <v>175171.22971999997</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350355.86</v>
      </c>
      <c r="D150" s="1">
        <f>'PR-RAS'!E154</f>
        <v>388969.99</v>
      </c>
      <c r="E150" s="1">
        <v>0</v>
      </c>
      <c r="F150" s="1">
        <v>0</v>
      </c>
      <c r="G150" s="2">
        <f t="shared" si="0"/>
        <v>168116.08015999998</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3205.5</v>
      </c>
      <c r="D152" s="1">
        <f>'PR-RAS'!E156</f>
        <v>5235.97</v>
      </c>
      <c r="E152" s="1">
        <v>0</v>
      </c>
      <c r="F152" s="1">
        <v>0</v>
      </c>
      <c r="G152" s="2">
        <f t="shared" si="0"/>
        <v>2065.2934399999999</v>
      </c>
      <c r="H152" s="2">
        <f t="shared" si="1"/>
        <v>0.52999999999974534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10400.870000000001</v>
      </c>
      <c r="D153" s="1">
        <f>'PR-RAS'!E157</f>
        <v>15607.62</v>
      </c>
      <c r="E153" s="1">
        <v>0</v>
      </c>
      <c r="F153" s="1">
        <v>0</v>
      </c>
      <c r="G153" s="2">
        <f t="shared" si="0"/>
        <v>6325.6487200000001</v>
      </c>
      <c r="H153" s="2">
        <f t="shared" si="1"/>
        <v>0.50999999999839929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19951.77</v>
      </c>
      <c r="D154" s="1">
        <f>'PR-RAS'!E158</f>
        <v>21343.68</v>
      </c>
      <c r="E154" s="1">
        <v>0</v>
      </c>
      <c r="F154" s="1">
        <v>0</v>
      </c>
      <c r="G154" s="2">
        <f t="shared" si="0"/>
        <v>9583.7868900000012</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59438.75</v>
      </c>
      <c r="D155" s="1">
        <f>'PR-RAS'!E159</f>
        <v>67648.83</v>
      </c>
      <c r="E155" s="1">
        <v>0</v>
      </c>
      <c r="F155" s="1">
        <v>0</v>
      </c>
      <c r="G155" s="2">
        <f t="shared" si="0"/>
        <v>29989.407139999999</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59438.75</v>
      </c>
      <c r="D157" s="1">
        <f>'PR-RAS'!E161</f>
        <v>67648.83</v>
      </c>
      <c r="E157" s="1">
        <v>0</v>
      </c>
      <c r="F157" s="1">
        <v>0</v>
      </c>
      <c r="G157" s="2">
        <f t="shared" si="0"/>
        <v>30378.879960000002</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73586.63</v>
      </c>
      <c r="D159" s="1">
        <f>'PR-RAS'!E163</f>
        <v>90333.51</v>
      </c>
      <c r="E159" s="1">
        <v>0</v>
      </c>
      <c r="F159" s="1">
        <v>0</v>
      </c>
      <c r="G159" s="2">
        <f t="shared" si="0"/>
        <v>40172.076699999998</v>
      </c>
      <c r="H159" s="2">
        <f t="shared" si="1"/>
        <v>0.86000000000058208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24956.04</v>
      </c>
      <c r="D160" s="1">
        <f>'PR-RAS'!E164</f>
        <v>25779.01</v>
      </c>
      <c r="E160" s="1">
        <v>0</v>
      </c>
      <c r="F160" s="1">
        <v>0</v>
      </c>
      <c r="G160" s="2">
        <f t="shared" si="0"/>
        <v>12165.73554</v>
      </c>
      <c r="H160" s="2">
        <f t="shared" si="1"/>
        <v>4.9999999999272404E-2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2405.84</v>
      </c>
      <c r="D161" s="1">
        <f>'PR-RAS'!E165</f>
        <v>3169.21</v>
      </c>
      <c r="E161" s="1">
        <v>0</v>
      </c>
      <c r="F161" s="1">
        <v>0</v>
      </c>
      <c r="G161" s="2">
        <f t="shared" si="0"/>
        <v>1399.0816</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22059.13</v>
      </c>
      <c r="D162" s="1">
        <f>'PR-RAS'!E166</f>
        <v>22536.799999999999</v>
      </c>
      <c r="E162" s="1">
        <v>0</v>
      </c>
      <c r="F162" s="1">
        <v>0</v>
      </c>
      <c r="G162" s="2">
        <f t="shared" si="0"/>
        <v>10808.36953</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491.07</v>
      </c>
      <c r="D163" s="1">
        <f>'PR-RAS'!E167</f>
        <v>73</v>
      </c>
      <c r="E163" s="1">
        <v>0</v>
      </c>
      <c r="F163" s="1">
        <v>0</v>
      </c>
      <c r="G163" s="2">
        <f t="shared" si="0"/>
        <v>103.20533999999999</v>
      </c>
      <c r="H163" s="2">
        <f t="shared" si="1"/>
        <v>6.9999999999993179E-2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30854.16</v>
      </c>
      <c r="D165" s="1">
        <f>'PR-RAS'!E169</f>
        <v>45246.77</v>
      </c>
      <c r="E165" s="1">
        <v>0</v>
      </c>
      <c r="F165" s="1">
        <v>0</v>
      </c>
      <c r="G165" s="2">
        <f t="shared" si="0"/>
        <v>19901.022799999999</v>
      </c>
      <c r="H165" s="2">
        <f t="shared" si="1"/>
        <v>0.3900000000030559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7637.33</v>
      </c>
      <c r="D166" s="1">
        <f>'PR-RAS'!E170</f>
        <v>7910.33</v>
      </c>
      <c r="E166" s="1">
        <v>0</v>
      </c>
      <c r="F166" s="1">
        <v>0</v>
      </c>
      <c r="G166" s="2">
        <f t="shared" si="0"/>
        <v>3870.56835</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15585.21</v>
      </c>
      <c r="D167" s="1">
        <f>'PR-RAS'!E171</f>
        <v>22531.72</v>
      </c>
      <c r="E167" s="1">
        <v>0</v>
      </c>
      <c r="F167" s="1">
        <v>0</v>
      </c>
      <c r="G167" s="2">
        <f t="shared" si="0"/>
        <v>10067.6759</v>
      </c>
      <c r="H167" s="2">
        <f t="shared" si="1"/>
        <v>0.48999999999796273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7308.61</v>
      </c>
      <c r="D168" s="1">
        <f>'PR-RAS'!E172</f>
        <v>11873.21</v>
      </c>
      <c r="E168" s="1">
        <v>0</v>
      </c>
      <c r="F168" s="1">
        <v>0</v>
      </c>
      <c r="G168" s="2">
        <f t="shared" si="0"/>
        <v>5186.1900100000003</v>
      </c>
      <c r="H168" s="2">
        <f t="shared" si="1"/>
        <v>0.5999999999994543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131.88999999999999</v>
      </c>
      <c r="D169" s="1">
        <f>'PR-RAS'!E173</f>
        <v>1407.77</v>
      </c>
      <c r="E169" s="1">
        <v>0</v>
      </c>
      <c r="F169" s="1">
        <v>0</v>
      </c>
      <c r="G169" s="2">
        <f t="shared" si="0"/>
        <v>495.16824000000003</v>
      </c>
      <c r="H169" s="2">
        <f t="shared" si="1"/>
        <v>0.34000000000003183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191.12</v>
      </c>
      <c r="D170" s="1">
        <f>'PR-RAS'!E174</f>
        <v>1300.5999999999999</v>
      </c>
      <c r="E170" s="1">
        <v>0</v>
      </c>
      <c r="F170" s="1">
        <v>0</v>
      </c>
      <c r="G170" s="2">
        <f t="shared" si="0"/>
        <v>471.90207999999996</v>
      </c>
      <c r="H170" s="2">
        <f t="shared" si="1"/>
        <v>0.5200000000000955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223.14</v>
      </c>
      <c r="E172" s="1">
        <v>0</v>
      </c>
      <c r="F172" s="1">
        <v>0</v>
      </c>
      <c r="G172" s="2">
        <f t="shared" si="0"/>
        <v>76.313879999999997</v>
      </c>
      <c r="H172" s="2">
        <f t="shared" si="1"/>
        <v>0.13999999999998636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14085.85</v>
      </c>
      <c r="D173" s="1">
        <f>'PR-RAS'!E177</f>
        <v>16869.170000000002</v>
      </c>
      <c r="E173" s="1">
        <v>0</v>
      </c>
      <c r="F173" s="1">
        <v>0</v>
      </c>
      <c r="G173" s="2">
        <f t="shared" si="0"/>
        <v>8225.7606799999994</v>
      </c>
      <c r="H173" s="2">
        <f t="shared" si="1"/>
        <v>0.32000000000152795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3022.6</v>
      </c>
      <c r="D174" s="1">
        <f>'PR-RAS'!E178</f>
        <v>3085.11</v>
      </c>
      <c r="E174" s="1">
        <v>0</v>
      </c>
      <c r="F174" s="1">
        <v>0</v>
      </c>
      <c r="G174" s="2">
        <f t="shared" si="0"/>
        <v>1590.3578599999998</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822.29</v>
      </c>
      <c r="D175" s="1">
        <f>'PR-RAS'!E179</f>
        <v>4204.3900000000003</v>
      </c>
      <c r="E175" s="1">
        <v>0</v>
      </c>
      <c r="F175" s="1">
        <v>0</v>
      </c>
      <c r="G175" s="2">
        <f t="shared" si="0"/>
        <v>1606.2061799999999</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13.27</v>
      </c>
      <c r="D176" s="1">
        <f>'PR-RAS'!E180</f>
        <v>659.7</v>
      </c>
      <c r="E176" s="1">
        <v>0</v>
      </c>
      <c r="F176" s="1">
        <v>0</v>
      </c>
      <c r="G176" s="2">
        <f t="shared" si="0"/>
        <v>233.21725000000001</v>
      </c>
      <c r="H176" s="2">
        <f t="shared" si="1"/>
        <v>0.5699999999999541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928.12</v>
      </c>
      <c r="D177" s="1">
        <f>'PR-RAS'!E181</f>
        <v>1124.45</v>
      </c>
      <c r="E177" s="1">
        <v>0</v>
      </c>
      <c r="F177" s="1">
        <v>0</v>
      </c>
      <c r="G177" s="2">
        <f t="shared" si="0"/>
        <v>559.15551999999991</v>
      </c>
      <c r="H177" s="2">
        <f t="shared" si="1"/>
        <v>0.57000000000005002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195.1</v>
      </c>
      <c r="D178" s="1">
        <f>'PR-RAS'!E182</f>
        <v>259.7</v>
      </c>
      <c r="E178" s="1">
        <v>0</v>
      </c>
      <c r="F178" s="1">
        <v>0</v>
      </c>
      <c r="G178" s="2">
        <f t="shared" si="0"/>
        <v>126.4665</v>
      </c>
      <c r="H178" s="2">
        <f t="shared" si="1"/>
        <v>0.40000000000000568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2724.34</v>
      </c>
      <c r="D179" s="1">
        <f>'PR-RAS'!E183</f>
        <v>2405.3200000000002</v>
      </c>
      <c r="E179" s="1">
        <v>0</v>
      </c>
      <c r="F179" s="1">
        <v>0</v>
      </c>
      <c r="G179" s="2">
        <f t="shared" si="0"/>
        <v>1341.2264399999999</v>
      </c>
      <c r="H179" s="2">
        <f t="shared" si="1"/>
        <v>0.66000000000030923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4338.8999999999996</v>
      </c>
      <c r="D180" s="1">
        <f>'PR-RAS'!E184</f>
        <v>2663.99</v>
      </c>
      <c r="E180" s="1">
        <v>0</v>
      </c>
      <c r="F180" s="1">
        <v>0</v>
      </c>
      <c r="G180" s="2">
        <f t="shared" si="0"/>
        <v>1730.3715199999997</v>
      </c>
      <c r="H180" s="2">
        <f t="shared" si="1"/>
        <v>0.11000000000058208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746.79</v>
      </c>
      <c r="D181" s="1">
        <f>'PR-RAS'!E185</f>
        <v>1921.27</v>
      </c>
      <c r="E181" s="1">
        <v>0</v>
      </c>
      <c r="F181" s="1">
        <v>0</v>
      </c>
      <c r="G181" s="2">
        <f t="shared" si="0"/>
        <v>826.07939999999996</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1294.44</v>
      </c>
      <c r="D182" s="1">
        <f>'PR-RAS'!E186</f>
        <v>545.24</v>
      </c>
      <c r="E182" s="1">
        <v>0</v>
      </c>
      <c r="F182" s="1">
        <v>0</v>
      </c>
      <c r="G182" s="2">
        <f t="shared" si="0"/>
        <v>431.67052000000001</v>
      </c>
      <c r="H182" s="2">
        <f t="shared" si="1"/>
        <v>0.68000000000006366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3690.58</v>
      </c>
      <c r="D184" s="1">
        <f>'PR-RAS'!E188</f>
        <v>2438.56</v>
      </c>
      <c r="E184" s="1">
        <v>0</v>
      </c>
      <c r="F184" s="1">
        <v>0</v>
      </c>
      <c r="G184" s="2">
        <f t="shared" si="0"/>
        <v>1567.8891000000001</v>
      </c>
      <c r="H184" s="2">
        <f t="shared" si="1"/>
        <v>0.86000000000012733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326.45</v>
      </c>
      <c r="E186" s="1">
        <v>0</v>
      </c>
      <c r="F186" s="1">
        <v>0</v>
      </c>
      <c r="G186" s="2">
        <f t="shared" si="0"/>
        <v>120.78649999999999</v>
      </c>
      <c r="H186" s="2">
        <f t="shared" si="1"/>
        <v>0.44999999999998863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1691.66</v>
      </c>
      <c r="D189" s="1">
        <f>'PR-RAS'!E193</f>
        <v>1827.71</v>
      </c>
      <c r="E189" s="1">
        <v>0</v>
      </c>
      <c r="F189" s="1">
        <v>0</v>
      </c>
      <c r="G189" s="2">
        <f t="shared" si="0"/>
        <v>1005.25104</v>
      </c>
      <c r="H189" s="2">
        <f t="shared" si="1"/>
        <v>0.62999999999988177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1709.05</v>
      </c>
      <c r="D190" s="1">
        <f>'PR-RAS'!E194</f>
        <v>0</v>
      </c>
      <c r="E190" s="1">
        <v>0</v>
      </c>
      <c r="F190" s="1">
        <v>0</v>
      </c>
      <c r="G190" s="2">
        <f t="shared" si="0"/>
        <v>323.01044999999999</v>
      </c>
      <c r="H190" s="2">
        <f t="shared" si="1"/>
        <v>4.9999999999954525E-2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130.6</v>
      </c>
      <c r="D191" s="1">
        <f>'PR-RAS'!E195</f>
        <v>121.31</v>
      </c>
      <c r="E191" s="1">
        <v>0</v>
      </c>
      <c r="F191" s="1">
        <v>0</v>
      </c>
      <c r="G191" s="2">
        <f t="shared" si="0"/>
        <v>70.911799999999999</v>
      </c>
      <c r="H191" s="2">
        <f t="shared" si="1"/>
        <v>0.71000000000000796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390.09000000000003</v>
      </c>
      <c r="D192" s="1">
        <f>'PR-RAS'!E196</f>
        <v>441.5</v>
      </c>
      <c r="E192" s="1">
        <v>0</v>
      </c>
      <c r="F192" s="1">
        <v>0</v>
      </c>
      <c r="G192" s="2">
        <f t="shared" si="0"/>
        <v>243.16019000000003</v>
      </c>
      <c r="H192" s="2">
        <f t="shared" si="1"/>
        <v>0.59000000000003183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390.09000000000003</v>
      </c>
      <c r="D206" s="1">
        <f>'PR-RAS'!E210</f>
        <v>441.5</v>
      </c>
      <c r="E206" s="1">
        <v>0</v>
      </c>
      <c r="F206" s="1">
        <v>0</v>
      </c>
      <c r="G206" s="2">
        <f t="shared" si="0"/>
        <v>260.98345</v>
      </c>
      <c r="H206" s="2">
        <f t="shared" si="1"/>
        <v>0.59000000000003183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382.74</v>
      </c>
      <c r="D207" s="1">
        <f>'PR-RAS'!E211</f>
        <v>421.1</v>
      </c>
      <c r="E207" s="1">
        <v>0</v>
      </c>
      <c r="F207" s="1">
        <v>0</v>
      </c>
      <c r="G207" s="2">
        <f t="shared" si="0"/>
        <v>252.33763999999999</v>
      </c>
      <c r="H207" s="2">
        <f t="shared" si="1"/>
        <v>0.36000000000001364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7.35</v>
      </c>
      <c r="D209" s="1">
        <f>'PR-RAS'!E213</f>
        <v>20.399999999999999</v>
      </c>
      <c r="E209" s="1">
        <v>0</v>
      </c>
      <c r="F209" s="1">
        <v>0</v>
      </c>
      <c r="G209" s="2">
        <f t="shared" si="0"/>
        <v>10.0152</v>
      </c>
      <c r="H209" s="2">
        <f t="shared" si="1"/>
        <v>0.74999999999999822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10390.5</v>
      </c>
      <c r="D248" s="1">
        <f>'PR-RAS'!E252</f>
        <v>11103.33</v>
      </c>
      <c r="E248" s="1">
        <v>0</v>
      </c>
      <c r="F248" s="1">
        <v>0</v>
      </c>
      <c r="G248" s="2">
        <f t="shared" si="0"/>
        <v>8051.4985200000001</v>
      </c>
      <c r="H248" s="2">
        <f t="shared" si="1"/>
        <v>0.82999999999992724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10390.5</v>
      </c>
      <c r="D255" s="1">
        <f>'PR-RAS'!E259</f>
        <v>11103.33</v>
      </c>
      <c r="E255" s="1">
        <v>0</v>
      </c>
      <c r="F255" s="1">
        <v>0</v>
      </c>
      <c r="G255" s="2">
        <f t="shared" si="0"/>
        <v>8279.6786400000001</v>
      </c>
      <c r="H255" s="2">
        <f t="shared" si="1"/>
        <v>0.82999999999992724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10390.5</v>
      </c>
      <c r="D257" s="1">
        <f>'PR-RAS'!E261</f>
        <v>11103.33</v>
      </c>
      <c r="E257" s="1">
        <v>0</v>
      </c>
      <c r="F257" s="1">
        <v>0</v>
      </c>
      <c r="G257" s="2">
        <f t="shared" si="0"/>
        <v>8344.8729600000006</v>
      </c>
      <c r="H257" s="2">
        <f t="shared" si="1"/>
        <v>0.82999999999992724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527719.97</v>
      </c>
      <c r="D285" s="1">
        <f>'PR-RAS'!E289</f>
        <v>600684.42999999993</v>
      </c>
      <c r="E285" s="1">
        <v>0</v>
      </c>
      <c r="F285" s="1">
        <v>0</v>
      </c>
      <c r="G285" s="2">
        <f t="shared" si="8"/>
        <v>491061.22771999991</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37094.650000000023</v>
      </c>
      <c r="D286" s="1">
        <f>'PR-RAS'!E290</f>
        <v>23113.340000000084</v>
      </c>
      <c r="E286" s="1">
        <v>0</v>
      </c>
      <c r="F286" s="1">
        <v>0</v>
      </c>
      <c r="G286" s="2">
        <f t="shared" si="8"/>
        <v>23746.579050000051</v>
      </c>
      <c r="H286" s="2">
        <f t="shared" si="9"/>
        <v>0.69000000006053597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2294.35</v>
      </c>
      <c r="D288" s="1">
        <f>'PR-RAS'!E292</f>
        <v>9824.8700000000008</v>
      </c>
      <c r="E288" s="1">
        <v>0</v>
      </c>
      <c r="F288" s="1">
        <v>0</v>
      </c>
      <c r="G288" s="2">
        <f t="shared" si="8"/>
        <v>6297.9538299999995</v>
      </c>
      <c r="H288" s="2">
        <f t="shared" si="9"/>
        <v>0.4799999999991087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139.78</v>
      </c>
      <c r="D293" s="1">
        <f>'PR-RAS'!E298</f>
        <v>75.77</v>
      </c>
      <c r="E293" s="1">
        <v>0</v>
      </c>
      <c r="F293" s="1">
        <v>0</v>
      </c>
      <c r="G293" s="2">
        <f t="shared" si="8"/>
        <v>85.065439999999995</v>
      </c>
      <c r="H293" s="2">
        <f t="shared" si="9"/>
        <v>0.45000000000000284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139.78</v>
      </c>
      <c r="D306" s="1">
        <f>'PR-RAS'!E311</f>
        <v>75.77</v>
      </c>
      <c r="E306" s="1">
        <v>0</v>
      </c>
      <c r="F306" s="1">
        <v>0</v>
      </c>
      <c r="G306" s="2">
        <f t="shared" si="8"/>
        <v>88.852599999999995</v>
      </c>
      <c r="H306" s="2">
        <f t="shared" si="9"/>
        <v>0.45000000000000284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139.78</v>
      </c>
      <c r="D307" s="1">
        <f>'PR-RAS'!E312</f>
        <v>75.77</v>
      </c>
      <c r="E307" s="1">
        <v>0</v>
      </c>
      <c r="F307" s="1">
        <v>0</v>
      </c>
      <c r="G307" s="2">
        <f t="shared" si="8"/>
        <v>89.143919999999994</v>
      </c>
      <c r="H307" s="2">
        <f t="shared" si="9"/>
        <v>0.45000000000000284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139.78</v>
      </c>
      <c r="D308" s="1">
        <f>'PR-RAS'!E313</f>
        <v>75.77</v>
      </c>
      <c r="E308" s="1">
        <v>0</v>
      </c>
      <c r="F308" s="1">
        <v>0</v>
      </c>
      <c r="G308" s="2">
        <f t="shared" si="8"/>
        <v>89.435239999999993</v>
      </c>
      <c r="H308" s="2">
        <f t="shared" si="9"/>
        <v>0.45000000000000284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29703.91</v>
      </c>
      <c r="D345" s="1">
        <f>'PR-RAS'!E350</f>
        <v>21735.899999999998</v>
      </c>
      <c r="E345" s="1">
        <v>0</v>
      </c>
      <c r="F345" s="1">
        <v>0</v>
      </c>
      <c r="G345" s="2">
        <f t="shared" si="8"/>
        <v>25172.444239999993</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1337.73</v>
      </c>
      <c r="D358" s="1">
        <f>'PR-RAS'!E363</f>
        <v>1840.62</v>
      </c>
      <c r="E358" s="1">
        <v>0</v>
      </c>
      <c r="F358" s="1">
        <v>0</v>
      </c>
      <c r="G358" s="2">
        <f t="shared" si="8"/>
        <v>1791.7722899999997</v>
      </c>
      <c r="H358" s="2">
        <f t="shared" si="9"/>
        <v>0.65000000000009095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1337.73</v>
      </c>
      <c r="D378" s="1">
        <f>'PR-RAS'!E383</f>
        <v>1840.62</v>
      </c>
      <c r="E378" s="1">
        <v>0</v>
      </c>
      <c r="F378" s="1">
        <v>0</v>
      </c>
      <c r="G378" s="2">
        <f t="shared" si="8"/>
        <v>1892.1516899999997</v>
      </c>
      <c r="H378" s="2">
        <f t="shared" si="9"/>
        <v>0.65000000000009095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1337.73</v>
      </c>
      <c r="D379" s="1">
        <f>'PR-RAS'!E384</f>
        <v>1840.62</v>
      </c>
      <c r="E379" s="1">
        <v>0</v>
      </c>
      <c r="F379" s="1">
        <v>0</v>
      </c>
      <c r="G379" s="2">
        <f t="shared" si="8"/>
        <v>1897.1706599999998</v>
      </c>
      <c r="H379" s="2">
        <f t="shared" si="9"/>
        <v>0.65000000000009095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28366.18</v>
      </c>
      <c r="D397" s="1">
        <f>'PR-RAS'!E402</f>
        <v>19895.28</v>
      </c>
      <c r="E397" s="1">
        <v>0</v>
      </c>
      <c r="F397" s="1">
        <v>0</v>
      </c>
      <c r="G397" s="2">
        <f t="shared" si="8"/>
        <v>26990.069039999998</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28366.18</v>
      </c>
      <c r="D398" s="1">
        <f>'PR-RAS'!E403</f>
        <v>19895.28</v>
      </c>
      <c r="E398" s="1">
        <v>0</v>
      </c>
      <c r="F398" s="1">
        <v>0</v>
      </c>
      <c r="G398" s="2">
        <f t="shared" si="8"/>
        <v>27058.225779999997</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29564.13</v>
      </c>
      <c r="D403" s="1">
        <f>'PR-RAS'!E408</f>
        <v>21660.129999999997</v>
      </c>
      <c r="E403" s="1">
        <v>0</v>
      </c>
      <c r="F403" s="1">
        <v>0</v>
      </c>
      <c r="G403" s="2">
        <f t="shared" si="8"/>
        <v>29299.52478</v>
      </c>
      <c r="H403" s="2">
        <f t="shared" si="9"/>
        <v>0.25999999999839929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564954.4</v>
      </c>
      <c r="D407" s="1">
        <f>'PR-RAS'!E412</f>
        <v>623873.54</v>
      </c>
      <c r="E407" s="1">
        <v>0</v>
      </c>
      <c r="F407" s="1">
        <v>0</v>
      </c>
      <c r="G407" s="2">
        <f t="shared" si="8"/>
        <v>735956.80088</v>
      </c>
      <c r="H407" s="2">
        <f t="shared" si="9"/>
        <v>0.85999999998603016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557423.88</v>
      </c>
      <c r="D408" s="1">
        <f>'PR-RAS'!E413</f>
        <v>622420.32999999996</v>
      </c>
      <c r="E408" s="1">
        <v>0</v>
      </c>
      <c r="F408" s="1">
        <v>0</v>
      </c>
      <c r="G408" s="2">
        <f t="shared" si="8"/>
        <v>733521.66778000002</v>
      </c>
      <c r="H408" s="2">
        <f t="shared" si="9"/>
        <v>0.44999999995343387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7530.5200000000186</v>
      </c>
      <c r="D409" s="1">
        <f>'PR-RAS'!E414</f>
        <v>1453.2100000000792</v>
      </c>
      <c r="E409" s="1">
        <v>0</v>
      </c>
      <c r="F409" s="1">
        <v>0</v>
      </c>
      <c r="G409" s="2">
        <f t="shared" si="8"/>
        <v>4258.2715200000721</v>
      </c>
      <c r="H409" s="2">
        <f t="shared" si="9"/>
        <v>0.69000000006053597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2294.35</v>
      </c>
      <c r="D411" s="1">
        <f>'PR-RAS'!E416</f>
        <v>9824.8700000000008</v>
      </c>
      <c r="E411" s="1">
        <v>0</v>
      </c>
      <c r="F411" s="1">
        <v>0</v>
      </c>
      <c r="G411" s="2">
        <f t="shared" si="8"/>
        <v>8997.0769</v>
      </c>
      <c r="H411" s="2">
        <f t="shared" si="9"/>
        <v>0.4799999999991087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564954.4</v>
      </c>
      <c r="D633" s="1">
        <f>'PR-RAS'!E639</f>
        <v>623873.54</v>
      </c>
      <c r="E633" s="1">
        <v>0</v>
      </c>
      <c r="F633" s="1">
        <v>0</v>
      </c>
      <c r="G633" s="2">
        <f t="shared" si="10"/>
        <v>1145627.3353599999</v>
      </c>
      <c r="H633" s="2">
        <f t="shared" si="11"/>
        <v>0.85999999998603016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557423.88</v>
      </c>
      <c r="D634" s="1">
        <f>'PR-RAS'!E640</f>
        <v>622420.32999999996</v>
      </c>
      <c r="E634" s="1">
        <v>0</v>
      </c>
      <c r="F634" s="1">
        <v>0</v>
      </c>
      <c r="G634" s="2">
        <f t="shared" si="10"/>
        <v>1140833.4538199999</v>
      </c>
      <c r="H634" s="2">
        <f t="shared" si="11"/>
        <v>0.44999999995343387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7530.5200000000186</v>
      </c>
      <c r="D635" s="1">
        <f>'PR-RAS'!E641</f>
        <v>1453.2100000000792</v>
      </c>
      <c r="E635" s="1">
        <v>0</v>
      </c>
      <c r="F635" s="1">
        <v>0</v>
      </c>
      <c r="G635" s="2">
        <f t="shared" si="10"/>
        <v>6617.0199600001124</v>
      </c>
      <c r="H635" s="2">
        <f t="shared" si="11"/>
        <v>0.69000000006053597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2294.35</v>
      </c>
      <c r="D637" s="1">
        <f>'PR-RAS'!E643</f>
        <v>9824.8700000000008</v>
      </c>
      <c r="E637" s="1">
        <v>0</v>
      </c>
      <c r="F637" s="1">
        <v>0</v>
      </c>
      <c r="G637" s="2">
        <f t="shared" si="10"/>
        <v>13956.44124</v>
      </c>
      <c r="H637" s="2">
        <f t="shared" si="11"/>
        <v>0.4799999999991087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9824.870000000019</v>
      </c>
      <c r="D639" s="1">
        <f>'PR-RAS'!E645</f>
        <v>11278.08000000008</v>
      </c>
      <c r="E639" s="1">
        <v>0</v>
      </c>
      <c r="F639" s="1">
        <v>0</v>
      </c>
      <c r="G639" s="2">
        <f t="shared" si="10"/>
        <v>20659.097140000114</v>
      </c>
      <c r="H639" s="2">
        <f t="shared" si="11"/>
        <v>0.21000000006097252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40005.279999999999</v>
      </c>
      <c r="D641" s="1">
        <f>'PR-RAS'!E647</f>
        <v>47976</v>
      </c>
      <c r="E641" s="1">
        <v>0</v>
      </c>
      <c r="F641" s="1">
        <v>0</v>
      </c>
      <c r="G641" s="2">
        <f t="shared" si="10"/>
        <v>87012.659199999995</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11886.78</v>
      </c>
      <c r="D642" s="1">
        <f>'PR-RAS'!E649</f>
        <v>11744.47</v>
      </c>
      <c r="E642" s="1">
        <v>0</v>
      </c>
      <c r="F642" s="1">
        <v>0</v>
      </c>
      <c r="G642" s="2">
        <f t="shared" si="10"/>
        <v>22675.836520000001</v>
      </c>
      <c r="H642" s="2">
        <f t="shared" si="11"/>
        <v>0.68999999999869033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96472.65</v>
      </c>
      <c r="D643" s="1">
        <f>'PR-RAS'!E650</f>
        <v>102064.45</v>
      </c>
      <c r="E643" s="1">
        <v>0</v>
      </c>
      <c r="F643" s="1">
        <v>0</v>
      </c>
      <c r="G643" s="2">
        <f t="shared" si="10"/>
        <v>192986.19509999998</v>
      </c>
      <c r="H643" s="2">
        <f t="shared" si="11"/>
        <v>0.80000000000291038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96614.96</v>
      </c>
      <c r="D644" s="1">
        <f>'PR-RAS'!E651</f>
        <v>95962.85</v>
      </c>
      <c r="E644" s="1">
        <v>0</v>
      </c>
      <c r="F644" s="1">
        <v>0</v>
      </c>
      <c r="G644" s="2">
        <f t="shared" si="10"/>
        <v>185531.64438000001</v>
      </c>
      <c r="H644" s="2">
        <f t="shared" si="11"/>
        <v>0.18999999998777639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11744.469999999987</v>
      </c>
      <c r="D645" s="1">
        <f>'PR-RAS'!E652</f>
        <v>17846.069999999992</v>
      </c>
      <c r="E645" s="1">
        <v>0</v>
      </c>
      <c r="F645" s="1">
        <v>0</v>
      </c>
      <c r="G645" s="2">
        <f t="shared" si="10"/>
        <v>30549.176839999982</v>
      </c>
      <c r="H645" s="2">
        <f t="shared" si="11"/>
        <v>0.53999999997904524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32</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458889.57</v>
      </c>
      <c r="D668" s="1">
        <f>'PR-RAS'!E675</f>
        <v>530894.4</v>
      </c>
      <c r="E668" s="1">
        <v>0</v>
      </c>
      <c r="F668" s="1">
        <v>0</v>
      </c>
      <c r="G668" s="2">
        <f t="shared" si="10"/>
        <v>1014292.4727900001</v>
      </c>
      <c r="H668" s="2">
        <f t="shared" si="11"/>
        <v>0.83000000001629815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12199.91</v>
      </c>
      <c r="D669" s="1">
        <f>'PR-RAS'!E676</f>
        <v>12425.26</v>
      </c>
      <c r="E669" s="1">
        <v>0</v>
      </c>
      <c r="F669" s="1">
        <v>0</v>
      </c>
      <c r="G669" s="2">
        <f t="shared" si="10"/>
        <v>24749.687240000003</v>
      </c>
      <c r="H669" s="2">
        <f t="shared" si="11"/>
        <v>0.3500000000003638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1197.8599999999999</v>
      </c>
      <c r="D670" s="1">
        <f>'PR-RAS'!E677</f>
        <v>1136.01</v>
      </c>
      <c r="E670" s="1">
        <v>0</v>
      </c>
      <c r="F670" s="1">
        <v>0</v>
      </c>
      <c r="G670" s="2">
        <f t="shared" si="10"/>
        <v>2321.3497200000002</v>
      </c>
      <c r="H670" s="2">
        <f t="shared" si="11"/>
        <v>0.15000000000009095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11795.35</v>
      </c>
      <c r="D703" s="1">
        <f>'PR-RAS'!E710</f>
        <v>6341.67</v>
      </c>
      <c r="E703" s="1">
        <v>0</v>
      </c>
      <c r="F703" s="1">
        <v>0</v>
      </c>
      <c r="G703" s="2">
        <f t="shared" si="10"/>
        <v>17184.040380000002</v>
      </c>
      <c r="H703" s="2">
        <f t="shared" si="11"/>
        <v>0.68000000000029104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10.6</v>
      </c>
      <c r="D705" s="1">
        <f>'PR-RAS'!E712</f>
        <v>0</v>
      </c>
      <c r="E705" s="1">
        <v>0</v>
      </c>
      <c r="F705" s="1">
        <v>0</v>
      </c>
      <c r="G705" s="2">
        <f t="shared" si="10"/>
        <v>7.4623999999999997</v>
      </c>
      <c r="H705" s="2">
        <f t="shared" si="11"/>
        <v>0.40000000000000036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1474.36</v>
      </c>
      <c r="D710" s="1">
        <f>'PR-RAS'!E717</f>
        <v>491.46</v>
      </c>
      <c r="E710" s="1">
        <v>0</v>
      </c>
      <c r="F710" s="1">
        <v>0</v>
      </c>
      <c r="G710" s="2">
        <f t="shared" si="10"/>
        <v>1742.2115199999998</v>
      </c>
      <c r="H710" s="2">
        <f t="shared" si="11"/>
        <v>0.81999999999987949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2176.52</v>
      </c>
      <c r="D713" s="1">
        <f>'PR-RAS'!E720</f>
        <v>1954.2</v>
      </c>
      <c r="E713" s="1">
        <v>0</v>
      </c>
      <c r="F713" s="1">
        <v>0</v>
      </c>
      <c r="G713" s="2">
        <f t="shared" si="10"/>
        <v>4332.4630399999996</v>
      </c>
      <c r="H713" s="2">
        <f t="shared" si="11"/>
        <v>0.68000000000006366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2907.15</v>
      </c>
      <c r="D715" s="1">
        <f>'PR-RAS'!E722</f>
        <v>2539.5700000000002</v>
      </c>
      <c r="E715" s="1">
        <v>0</v>
      </c>
      <c r="F715" s="1">
        <v>0</v>
      </c>
      <c r="G715" s="2">
        <f t="shared" si="10"/>
        <v>5702.2110600000005</v>
      </c>
      <c r="H715" s="2">
        <f t="shared" si="11"/>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10390.5</v>
      </c>
      <c r="D821" s="1">
        <f>'PR-RAS'!E828</f>
        <v>11103.33</v>
      </c>
      <c r="E821" s="1">
        <v>0</v>
      </c>
      <c r="F821" s="1">
        <v>0</v>
      </c>
      <c r="G821" s="2">
        <f t="shared" si="18"/>
        <v>26729.671199999997</v>
      </c>
      <c r="H821" s="2">
        <f t="shared" si="19"/>
        <v>0.82999999999992724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406379.43000000005</v>
      </c>
      <c r="D984" s="6">
        <f>BILANCA!E6</f>
        <v>444942.9800000001</v>
      </c>
      <c r="E984" s="6">
        <v>0</v>
      </c>
      <c r="F984" s="6">
        <v>0</v>
      </c>
      <c r="G984" s="7">
        <f t="shared" ref="G984:G1241" si="22">B984/1000*C984+B984/500*D984</f>
        <v>1296.2653900000003</v>
      </c>
      <c r="H984" s="7">
        <f t="shared" si="19"/>
        <v>0.44999999995343387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333478.61000000004</v>
      </c>
      <c r="D985" s="1">
        <f>BILANCA!E7</f>
        <v>353928.77000000008</v>
      </c>
      <c r="E985" s="1">
        <v>0</v>
      </c>
      <c r="F985" s="1">
        <v>0</v>
      </c>
      <c r="G985" s="2">
        <f t="shared" si="22"/>
        <v>2082.6723000000006</v>
      </c>
      <c r="H985" s="2">
        <f t="shared" si="19"/>
        <v>0.61999999987892807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2099.14</v>
      </c>
      <c r="D986" s="1">
        <f>BILANCA!E8</f>
        <v>2099.13</v>
      </c>
      <c r="E986" s="1">
        <v>0</v>
      </c>
      <c r="F986" s="1">
        <v>0</v>
      </c>
      <c r="G986" s="2">
        <f t="shared" si="22"/>
        <v>18.892199999999999</v>
      </c>
      <c r="H986" s="2">
        <f t="shared" si="19"/>
        <v>0.26999999999998181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2099.14</v>
      </c>
      <c r="D987" s="1">
        <f>BILANCA!E9</f>
        <v>2099.13</v>
      </c>
      <c r="E987" s="1">
        <v>0</v>
      </c>
      <c r="F987" s="1">
        <v>0</v>
      </c>
      <c r="G987" s="2">
        <f t="shared" si="22"/>
        <v>25.189599999999999</v>
      </c>
      <c r="H987" s="2">
        <f t="shared" si="19"/>
        <v>0.26999999999998181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331379.47000000003</v>
      </c>
      <c r="D990" s="1">
        <f>BILANCA!E12</f>
        <v>351829.64000000007</v>
      </c>
      <c r="E990" s="1">
        <v>0</v>
      </c>
      <c r="F990" s="1">
        <v>0</v>
      </c>
      <c r="G990" s="2">
        <f t="shared" si="22"/>
        <v>7245.2712500000016</v>
      </c>
      <c r="H990" s="2">
        <f t="shared" si="19"/>
        <v>0.82999999995809048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310694.26</v>
      </c>
      <c r="D991" s="1">
        <f>BILANCA!E13</f>
        <v>321370.30000000005</v>
      </c>
      <c r="E991" s="1">
        <v>0</v>
      </c>
      <c r="F991" s="1">
        <v>0</v>
      </c>
      <c r="G991" s="2">
        <f t="shared" si="22"/>
        <v>7627.4788800000006</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11061.12</v>
      </c>
      <c r="D992" s="1">
        <f>BILANCA!E14</f>
        <v>11061.12</v>
      </c>
      <c r="E992" s="1">
        <v>0</v>
      </c>
      <c r="F992" s="1">
        <v>0</v>
      </c>
      <c r="G992" s="2">
        <f t="shared" si="22"/>
        <v>298.65024</v>
      </c>
      <c r="H992" s="2">
        <f t="shared" si="19"/>
        <v>0.24000000000160071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566526.1</v>
      </c>
      <c r="D993" s="1">
        <f>BILANCA!E15</f>
        <v>584734.03</v>
      </c>
      <c r="E993" s="1">
        <v>0</v>
      </c>
      <c r="F993" s="1">
        <v>0</v>
      </c>
      <c r="G993" s="2">
        <f t="shared" si="22"/>
        <v>17359.941600000002</v>
      </c>
      <c r="H993" s="2">
        <f t="shared" si="19"/>
        <v>0.13000000000465661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4778.0200000000004</v>
      </c>
      <c r="D995" s="1">
        <f>BILANCA!E17</f>
        <v>4778.0200000000004</v>
      </c>
      <c r="E995" s="1">
        <v>0</v>
      </c>
      <c r="F995" s="1">
        <v>0</v>
      </c>
      <c r="G995" s="2">
        <f t="shared" si="22"/>
        <v>172.00872000000001</v>
      </c>
      <c r="H995" s="2">
        <f t="shared" si="19"/>
        <v>4.0000000000873115E-2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271670.98</v>
      </c>
      <c r="D996" s="1">
        <f>BILANCA!E18</f>
        <v>279202.87</v>
      </c>
      <c r="E996" s="1">
        <v>0</v>
      </c>
      <c r="F996" s="1">
        <v>0</v>
      </c>
      <c r="G996" s="2">
        <f t="shared" si="22"/>
        <v>10790.997359999999</v>
      </c>
      <c r="H996" s="2">
        <f t="shared" si="19"/>
        <v>0.15000000002328306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4834.7000000000116</v>
      </c>
      <c r="D997" s="1">
        <f>BILANCA!E19</f>
        <v>9593.9200000000128</v>
      </c>
      <c r="E997" s="1">
        <v>0</v>
      </c>
      <c r="F997" s="1">
        <v>0</v>
      </c>
      <c r="G997" s="2">
        <f t="shared" si="22"/>
        <v>336.31556000000057</v>
      </c>
      <c r="H997" s="2">
        <f t="shared" si="19"/>
        <v>0.37999999997555278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70905.56</v>
      </c>
      <c r="D998" s="1">
        <f>BILANCA!E20</f>
        <v>88245.03</v>
      </c>
      <c r="E998" s="1">
        <v>0</v>
      </c>
      <c r="F998" s="1">
        <v>0</v>
      </c>
      <c r="G998" s="2">
        <f t="shared" si="22"/>
        <v>3710.9342999999999</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5545.43</v>
      </c>
      <c r="D999" s="1">
        <f>BILANCA!E21</f>
        <v>4978.6499999999996</v>
      </c>
      <c r="E999" s="1">
        <v>0</v>
      </c>
      <c r="F999" s="1">
        <v>0</v>
      </c>
      <c r="G999" s="2">
        <f t="shared" si="22"/>
        <v>248.04367999999999</v>
      </c>
      <c r="H999" s="2">
        <f t="shared" si="19"/>
        <v>0.78000000000065484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3347.8</v>
      </c>
      <c r="D1000" s="1">
        <f>BILANCA!E22</f>
        <v>562.27</v>
      </c>
      <c r="E1000" s="1">
        <v>0</v>
      </c>
      <c r="F1000" s="1">
        <v>0</v>
      </c>
      <c r="G1000" s="2">
        <f t="shared" si="22"/>
        <v>76.029780000000002</v>
      </c>
      <c r="H1000" s="2">
        <f t="shared" si="19"/>
        <v>0.46999999999979991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1586.88</v>
      </c>
      <c r="D1001" s="1">
        <f>BILANCA!E23</f>
        <v>1586.88</v>
      </c>
      <c r="E1001" s="1">
        <v>0</v>
      </c>
      <c r="F1001" s="1">
        <v>0</v>
      </c>
      <c r="G1001" s="2">
        <f t="shared" si="22"/>
        <v>85.691519999999997</v>
      </c>
      <c r="H1001" s="2">
        <f t="shared" si="19"/>
        <v>0.23999999999978172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3045.82</v>
      </c>
      <c r="D1002" s="1">
        <f>BILANCA!E24</f>
        <v>2846.74</v>
      </c>
      <c r="E1002" s="1">
        <v>0</v>
      </c>
      <c r="F1002" s="1">
        <v>0</v>
      </c>
      <c r="G1002" s="2">
        <f t="shared" si="22"/>
        <v>166.04669999999999</v>
      </c>
      <c r="H1002" s="2">
        <f t="shared" si="19"/>
        <v>0.44000000000005457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6014.85</v>
      </c>
      <c r="D1003" s="1">
        <f>BILANCA!E25</f>
        <v>6014.85</v>
      </c>
      <c r="E1003" s="1">
        <v>0</v>
      </c>
      <c r="F1003" s="1">
        <v>0</v>
      </c>
      <c r="G1003" s="2">
        <f t="shared" si="22"/>
        <v>360.89100000000002</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12562.44</v>
      </c>
      <c r="D1004" s="1">
        <f>BILANCA!E26</f>
        <v>11365.56</v>
      </c>
      <c r="E1004" s="1">
        <v>0</v>
      </c>
      <c r="F1004" s="1">
        <v>0</v>
      </c>
      <c r="G1004" s="2">
        <f t="shared" si="22"/>
        <v>741.16476000000011</v>
      </c>
      <c r="H1004" s="2">
        <f t="shared" si="19"/>
        <v>0.88000000000101863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98174.080000000002</v>
      </c>
      <c r="D1006" s="1">
        <f>BILANCA!E28</f>
        <v>106006.06</v>
      </c>
      <c r="E1006" s="1">
        <v>0</v>
      </c>
      <c r="F1006" s="1">
        <v>0</v>
      </c>
      <c r="G1006" s="2">
        <f t="shared" si="22"/>
        <v>7134.2826000000005</v>
      </c>
      <c r="H1006" s="2">
        <f t="shared" si="19"/>
        <v>0.13999999999941792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15850.510000000002</v>
      </c>
      <c r="D1013" s="1">
        <f>BILANCA!E35</f>
        <v>20865.419999999998</v>
      </c>
      <c r="E1013" s="1">
        <v>0</v>
      </c>
      <c r="F1013" s="1">
        <v>0</v>
      </c>
      <c r="G1013" s="2">
        <f t="shared" si="22"/>
        <v>1727.4404999999999</v>
      </c>
      <c r="H1013" s="2">
        <f t="shared" si="19"/>
        <v>0.9099999999962165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34101.019999999997</v>
      </c>
      <c r="D1014" s="1">
        <f>BILANCA!E36</f>
        <v>42780.97</v>
      </c>
      <c r="E1014" s="1">
        <v>0</v>
      </c>
      <c r="F1014" s="1">
        <v>0</v>
      </c>
      <c r="G1014" s="2">
        <f t="shared" si="22"/>
        <v>3709.5517600000003</v>
      </c>
      <c r="H1014" s="2">
        <f t="shared" si="19"/>
        <v>4.9999999995634425E-2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8096.09</v>
      </c>
      <c r="D1015" s="1">
        <f>BILANCA!E37</f>
        <v>8096.1</v>
      </c>
      <c r="E1015" s="1">
        <v>0</v>
      </c>
      <c r="F1015" s="1">
        <v>0</v>
      </c>
      <c r="G1015" s="2">
        <f t="shared" si="22"/>
        <v>777.22528</v>
      </c>
      <c r="H1015" s="2">
        <f t="shared" si="19"/>
        <v>0.19000000000050932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26346.6</v>
      </c>
      <c r="D1018" s="1">
        <f>BILANCA!E40</f>
        <v>30011.65</v>
      </c>
      <c r="E1018" s="1">
        <v>0</v>
      </c>
      <c r="F1018" s="1">
        <v>0</v>
      </c>
      <c r="G1018" s="2">
        <f t="shared" si="22"/>
        <v>3022.9465</v>
      </c>
      <c r="H1018" s="2">
        <f t="shared" si="19"/>
        <v>0.75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477.8</v>
      </c>
      <c r="D1027" s="1">
        <f>BILANCA!E49</f>
        <v>485.77</v>
      </c>
      <c r="E1027" s="1">
        <v>0</v>
      </c>
      <c r="F1027" s="1">
        <v>0</v>
      </c>
      <c r="G1027" s="2">
        <f t="shared" si="22"/>
        <v>63.770959999999988</v>
      </c>
      <c r="H1027" s="2">
        <f t="shared" si="19"/>
        <v>0.43000000000000682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477.8</v>
      </c>
      <c r="D1028" s="1">
        <f>BILANCA!E50</f>
        <v>485.77</v>
      </c>
      <c r="E1028" s="1">
        <v>0</v>
      </c>
      <c r="F1028" s="1">
        <v>0</v>
      </c>
      <c r="G1028" s="2">
        <f t="shared" si="22"/>
        <v>65.220299999999995</v>
      </c>
      <c r="H1028" s="2">
        <f t="shared" si="19"/>
        <v>0.43000000000000682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72900.820000000007</v>
      </c>
      <c r="D1046" s="1">
        <f>BILANCA!E68</f>
        <v>91014.21</v>
      </c>
      <c r="E1046" s="1">
        <v>0</v>
      </c>
      <c r="F1046" s="1">
        <v>0</v>
      </c>
      <c r="G1046" s="2">
        <f t="shared" si="22"/>
        <v>16060.542120000002</v>
      </c>
      <c r="H1046" s="2">
        <f t="shared" si="19"/>
        <v>0.38999999999941792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11744.47</v>
      </c>
      <c r="D1047" s="1">
        <f>BILANCA!E69</f>
        <v>17846.07</v>
      </c>
      <c r="E1047" s="1">
        <v>0</v>
      </c>
      <c r="F1047" s="1">
        <v>0</v>
      </c>
      <c r="G1047" s="2">
        <f t="shared" si="22"/>
        <v>3035.9430400000001</v>
      </c>
      <c r="H1047" s="2">
        <f t="shared" si="19"/>
        <v>0.53999999999905413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11744.47</v>
      </c>
      <c r="D1048" s="1">
        <f>BILANCA!E70</f>
        <v>17828.59</v>
      </c>
      <c r="E1048" s="1">
        <v>0</v>
      </c>
      <c r="F1048" s="1">
        <v>0</v>
      </c>
      <c r="G1048" s="2">
        <f t="shared" si="22"/>
        <v>3081.10725</v>
      </c>
      <c r="H1048" s="2">
        <f t="shared" si="19"/>
        <v>0.87999999999919964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11744.47</v>
      </c>
      <c r="D1050" s="1">
        <f>BILANCA!E72</f>
        <v>17828.59</v>
      </c>
      <c r="E1050" s="1">
        <v>0</v>
      </c>
      <c r="F1050" s="1">
        <v>0</v>
      </c>
      <c r="G1050" s="2">
        <f t="shared" si="22"/>
        <v>3175.9105500000005</v>
      </c>
      <c r="H1050" s="2">
        <f t="shared" si="19"/>
        <v>0.87999999999919964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17.48</v>
      </c>
      <c r="E1054" s="1">
        <v>0</v>
      </c>
      <c r="F1054" s="1">
        <v>0</v>
      </c>
      <c r="G1054" s="2">
        <f t="shared" si="22"/>
        <v>2.4821599999999999</v>
      </c>
      <c r="H1054" s="2">
        <f t="shared" si="19"/>
        <v>0.48000000000000043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20940.04</v>
      </c>
      <c r="D1056" s="1">
        <f>BILANCA!E78</f>
        <v>25167.34</v>
      </c>
      <c r="E1056" s="1">
        <v>0</v>
      </c>
      <c r="F1056" s="1">
        <v>0</v>
      </c>
      <c r="G1056" s="2">
        <f t="shared" si="22"/>
        <v>5203.0545599999996</v>
      </c>
      <c r="H1056" s="2">
        <f t="shared" si="19"/>
        <v>0.38000000000101863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298.08</v>
      </c>
      <c r="D1062" s="1">
        <f>BILANCA!E84</f>
        <v>0</v>
      </c>
      <c r="E1062" s="1">
        <v>0</v>
      </c>
      <c r="F1062" s="1">
        <v>0</v>
      </c>
      <c r="G1062" s="2">
        <f t="shared" si="22"/>
        <v>23.54832</v>
      </c>
      <c r="H1062" s="2">
        <f t="shared" si="19"/>
        <v>7.9999999999984084E-2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20641.96</v>
      </c>
      <c r="D1064" s="1">
        <f>BILANCA!E86</f>
        <v>25167.34</v>
      </c>
      <c r="E1064" s="1">
        <v>0</v>
      </c>
      <c r="F1064" s="1">
        <v>0</v>
      </c>
      <c r="G1064" s="2">
        <f t="shared" si="22"/>
        <v>5749.1078400000006</v>
      </c>
      <c r="H1064" s="2">
        <f t="shared" si="19"/>
        <v>0.38000000000101863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211.03</v>
      </c>
      <c r="D1124" s="1">
        <f>BILANCA!E146</f>
        <v>24.8</v>
      </c>
      <c r="E1124" s="1">
        <v>0</v>
      </c>
      <c r="F1124" s="1">
        <v>0</v>
      </c>
      <c r="G1124" s="2">
        <f t="shared" si="22"/>
        <v>36.748829999999998</v>
      </c>
      <c r="H1124" s="2">
        <f t="shared" si="23"/>
        <v>0.23000000000000043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211.03</v>
      </c>
      <c r="D1137" s="1">
        <f>BILANCA!E159</f>
        <v>24.8</v>
      </c>
      <c r="E1137" s="1">
        <v>0</v>
      </c>
      <c r="F1137" s="1">
        <v>0</v>
      </c>
      <c r="G1137" s="2">
        <f t="shared" si="22"/>
        <v>40.13702</v>
      </c>
      <c r="H1137" s="2">
        <f t="shared" si="23"/>
        <v>0.23000000000000043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40005.279999999999</v>
      </c>
      <c r="D1148" s="1">
        <f>BILANCA!E170</f>
        <v>47976</v>
      </c>
      <c r="E1148" s="1">
        <v>0</v>
      </c>
      <c r="F1148" s="1">
        <v>0</v>
      </c>
      <c r="G1148" s="2">
        <f t="shared" si="22"/>
        <v>22432.9512</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40005.279999999999</v>
      </c>
      <c r="D1151" s="1">
        <f>BILANCA!E173</f>
        <v>47976</v>
      </c>
      <c r="E1151" s="1">
        <v>0</v>
      </c>
      <c r="F1151" s="1">
        <v>0</v>
      </c>
      <c r="G1151" s="2">
        <f t="shared" si="22"/>
        <v>22840.823040000003</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406379.43</v>
      </c>
      <c r="D1152" s="1">
        <f>BILANCA!E175</f>
        <v>444942.98</v>
      </c>
      <c r="E1152" s="1">
        <v>0</v>
      </c>
      <c r="F1152" s="1">
        <v>0</v>
      </c>
      <c r="G1152" s="2">
        <f t="shared" si="22"/>
        <v>219068.85091000001</v>
      </c>
      <c r="H1152" s="2">
        <f t="shared" si="23"/>
        <v>0.45000000001164153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62864.919999999991</v>
      </c>
      <c r="D1153" s="1">
        <f>BILANCA!E176</f>
        <v>79711.350000000006</v>
      </c>
      <c r="E1153" s="1">
        <v>0</v>
      </c>
      <c r="F1153" s="1">
        <v>0</v>
      </c>
      <c r="G1153" s="2">
        <f t="shared" si="22"/>
        <v>37788.895400000001</v>
      </c>
      <c r="H1153" s="2">
        <f t="shared" si="23"/>
        <v>0.43000000001484295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62864.919999999991</v>
      </c>
      <c r="D1154" s="1">
        <f>BILANCA!E177</f>
        <v>79257.63</v>
      </c>
      <c r="E1154" s="1">
        <v>0</v>
      </c>
      <c r="F1154" s="1">
        <v>0</v>
      </c>
      <c r="G1154" s="2">
        <f t="shared" si="22"/>
        <v>37856.010780000004</v>
      </c>
      <c r="H1154" s="2">
        <f t="shared" si="23"/>
        <v>0.45000000000436557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37911.949999999997</v>
      </c>
      <c r="D1155" s="1">
        <f>BILANCA!E178</f>
        <v>45841.279999999999</v>
      </c>
      <c r="E1155" s="1">
        <v>0</v>
      </c>
      <c r="F1155" s="1">
        <v>0</v>
      </c>
      <c r="G1155" s="2">
        <f t="shared" si="22"/>
        <v>22290.255719999997</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4267.34</v>
      </c>
      <c r="D1156" s="1">
        <f>BILANCA!E179</f>
        <v>8198.52</v>
      </c>
      <c r="E1156" s="1">
        <v>0</v>
      </c>
      <c r="F1156" s="1">
        <v>0</v>
      </c>
      <c r="G1156" s="2">
        <f t="shared" si="22"/>
        <v>3574.9377399999998</v>
      </c>
      <c r="H1156" s="2">
        <f t="shared" si="23"/>
        <v>0.81999999999970896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43.67</v>
      </c>
      <c r="D1157" s="1">
        <f>BILANCA!E180</f>
        <v>50.49</v>
      </c>
      <c r="E1157" s="1">
        <v>0</v>
      </c>
      <c r="F1157" s="1">
        <v>0</v>
      </c>
      <c r="G1157" s="2">
        <f t="shared" si="22"/>
        <v>25.1691</v>
      </c>
      <c r="H1157" s="2">
        <f t="shared" si="23"/>
        <v>0.82000000000000028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43.67</v>
      </c>
      <c r="D1160" s="1">
        <f>BILANCA!E183</f>
        <v>50.49</v>
      </c>
      <c r="E1160" s="1">
        <v>0</v>
      </c>
      <c r="F1160" s="1">
        <v>0</v>
      </c>
      <c r="G1160" s="2">
        <f t="shared" si="22"/>
        <v>25.603050000000003</v>
      </c>
      <c r="H1160" s="2">
        <f t="shared" si="23"/>
        <v>0.82000000000000028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20641.96</v>
      </c>
      <c r="D1165" s="1">
        <f>BILANCA!E188</f>
        <v>25167.34</v>
      </c>
      <c r="E1165" s="1">
        <v>0</v>
      </c>
      <c r="F1165" s="1">
        <v>0</v>
      </c>
      <c r="G1165" s="2">
        <f t="shared" si="22"/>
        <v>12917.748479999998</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453.72</v>
      </c>
      <c r="E1166" s="1">
        <v>0</v>
      </c>
      <c r="F1166" s="1">
        <v>0</v>
      </c>
      <c r="G1166" s="2">
        <f t="shared" si="22"/>
        <v>166.06152</v>
      </c>
      <c r="H1166" s="2">
        <f t="shared" si="23"/>
        <v>0.27999999999997272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343514.51</v>
      </c>
      <c r="D1214" s="1">
        <f>BILANCA!E237</f>
        <v>365231.63</v>
      </c>
      <c r="E1214" s="1">
        <v>0</v>
      </c>
      <c r="F1214" s="1">
        <v>0</v>
      </c>
      <c r="G1214" s="2">
        <f t="shared" si="22"/>
        <v>248088.86486999999</v>
      </c>
      <c r="H1214" s="2">
        <f t="shared" si="23"/>
        <v>0.85999999998603016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333478.61</v>
      </c>
      <c r="D1215" s="1">
        <f>BILANCA!E238</f>
        <v>353928.75</v>
      </c>
      <c r="E1215" s="1">
        <v>0</v>
      </c>
      <c r="F1215" s="1">
        <v>0</v>
      </c>
      <c r="G1215" s="2">
        <f t="shared" si="22"/>
        <v>241589.97752000001</v>
      </c>
      <c r="H1215" s="2">
        <f t="shared" si="23"/>
        <v>0.64000000001396984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333478.61</v>
      </c>
      <c r="D1216" s="1">
        <f>BILANCA!E239</f>
        <v>353928.75</v>
      </c>
      <c r="E1216" s="1">
        <v>0</v>
      </c>
      <c r="F1216" s="1">
        <v>0</v>
      </c>
      <c r="G1216" s="2">
        <f t="shared" si="22"/>
        <v>242631.31363000002</v>
      </c>
      <c r="H1216" s="2">
        <f t="shared" si="23"/>
        <v>0.64000000001396984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215443.48</v>
      </c>
      <c r="D1217" s="1">
        <f>BILANCA!E240</f>
        <v>219431.78</v>
      </c>
      <c r="E1217" s="1">
        <v>0</v>
      </c>
      <c r="F1217" s="1">
        <v>0</v>
      </c>
      <c r="G1217" s="2">
        <f t="shared" si="22"/>
        <v>153107.84736000001</v>
      </c>
      <c r="H1217" s="2">
        <f t="shared" si="23"/>
        <v>0.70000000001164153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118035.13</v>
      </c>
      <c r="D1218" s="1">
        <f>BILANCA!E241</f>
        <v>134496.97</v>
      </c>
      <c r="E1218" s="1">
        <v>0</v>
      </c>
      <c r="F1218" s="1">
        <v>0</v>
      </c>
      <c r="G1218" s="2">
        <f t="shared" si="22"/>
        <v>90951.831449999998</v>
      </c>
      <c r="H1218" s="2">
        <f t="shared" si="23"/>
        <v>0.16000000000349246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9824.8700000000026</v>
      </c>
      <c r="D1222" s="1">
        <f>BILANCA!E245</f>
        <v>11278.079999999998</v>
      </c>
      <c r="E1222" s="1">
        <v>0</v>
      </c>
      <c r="F1222" s="1">
        <v>0</v>
      </c>
      <c r="G1222" s="2">
        <f t="shared" si="22"/>
        <v>7739.0661700000001</v>
      </c>
      <c r="H1222" s="2">
        <f t="shared" si="23"/>
        <v>0.20999999999548891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39389.01</v>
      </c>
      <c r="D1223" s="1">
        <f>BILANCA!E246</f>
        <v>32938.21</v>
      </c>
      <c r="E1223" s="1">
        <v>0</v>
      </c>
      <c r="F1223" s="1">
        <v>0</v>
      </c>
      <c r="G1223" s="2">
        <f t="shared" si="22"/>
        <v>25263.703199999996</v>
      </c>
      <c r="H1223" s="2">
        <f t="shared" si="23"/>
        <v>0.22000000000116415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39389.01</v>
      </c>
      <c r="D1224" s="1">
        <f>BILANCA!E247</f>
        <v>32938.21</v>
      </c>
      <c r="E1224" s="1">
        <v>0</v>
      </c>
      <c r="F1224" s="1">
        <v>0</v>
      </c>
      <c r="G1224" s="2">
        <f t="shared" si="22"/>
        <v>25368.968629999999</v>
      </c>
      <c r="H1224" s="2">
        <f t="shared" si="23"/>
        <v>0.22000000000116415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29564.14</v>
      </c>
      <c r="D1227" s="1">
        <f>BILANCA!E250</f>
        <v>21660.13</v>
      </c>
      <c r="E1227" s="1">
        <v>0</v>
      </c>
      <c r="F1227" s="1">
        <v>0</v>
      </c>
      <c r="G1227" s="2">
        <f t="shared" si="22"/>
        <v>17783.793600000001</v>
      </c>
      <c r="H1227" s="2">
        <f t="shared" si="23"/>
        <v>0.27000000000043656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21660.13</v>
      </c>
      <c r="E1229" s="1">
        <v>0</v>
      </c>
      <c r="F1229" s="1">
        <v>0</v>
      </c>
      <c r="G1229" s="2">
        <f t="shared" si="22"/>
        <v>10656.783960000001</v>
      </c>
      <c r="H1229" s="2">
        <f t="shared" si="23"/>
        <v>0.13000000000101863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29564.14</v>
      </c>
      <c r="D1230" s="1">
        <f>BILANCA!E253</f>
        <v>0</v>
      </c>
      <c r="E1230" s="1">
        <v>0</v>
      </c>
      <c r="F1230" s="1">
        <v>0</v>
      </c>
      <c r="G1230" s="2">
        <f t="shared" si="22"/>
        <v>7302.3425799999995</v>
      </c>
      <c r="H1230" s="2">
        <f t="shared" si="23"/>
        <v>0.13999999999941792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211.03</v>
      </c>
      <c r="D1232" s="1">
        <f>BILANCA!E255</f>
        <v>24.8</v>
      </c>
      <c r="E1232" s="1">
        <v>0</v>
      </c>
      <c r="F1232" s="1">
        <v>0</v>
      </c>
      <c r="G1232" s="2">
        <f t="shared" si="22"/>
        <v>64.896870000000007</v>
      </c>
      <c r="H1232" s="2">
        <f t="shared" si="23"/>
        <v>0.23000000000000043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23137.9</v>
      </c>
      <c r="D1236" s="1">
        <f>BILANCA!E259</f>
        <v>5963.98</v>
      </c>
      <c r="E1236" s="1">
        <v>0</v>
      </c>
      <c r="F1236" s="1">
        <v>0</v>
      </c>
      <c r="G1236" s="2">
        <f t="shared" si="22"/>
        <v>8871.6625800000002</v>
      </c>
      <c r="H1236" s="2">
        <f t="shared" si="23"/>
        <v>0.11999999999898137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23137.9</v>
      </c>
      <c r="D1237" s="1">
        <f>BILANCA!E260</f>
        <v>5963.98</v>
      </c>
      <c r="E1237" s="1">
        <v>0</v>
      </c>
      <c r="F1237" s="1">
        <v>0</v>
      </c>
      <c r="G1237" s="2">
        <f t="shared" si="22"/>
        <v>8906.728439999999</v>
      </c>
      <c r="H1237" s="2">
        <f t="shared" si="23"/>
        <v>0.11999999999898137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24.8</v>
      </c>
      <c r="E1240" s="1">
        <v>0</v>
      </c>
      <c r="F1240" s="1">
        <v>0</v>
      </c>
      <c r="G1240" s="2">
        <f t="shared" si="22"/>
        <v>12.747200000000001</v>
      </c>
      <c r="H1240" s="2">
        <f t="shared" si="23"/>
        <v>0.19999999999999929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211.03</v>
      </c>
      <c r="D1241" s="1">
        <f>BILANCA!E265</f>
        <v>0</v>
      </c>
      <c r="E1241" s="1">
        <v>0</v>
      </c>
      <c r="F1241" s="1">
        <v>0</v>
      </c>
      <c r="G1241" s="2">
        <f t="shared" si="22"/>
        <v>54.445740000000001</v>
      </c>
      <c r="H1241" s="2">
        <f t="shared" si="23"/>
        <v>3.0000000000001137E-2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20641.96</v>
      </c>
      <c r="D1244" s="1">
        <f>BILANCA!E268</f>
        <v>25167.34</v>
      </c>
      <c r="E1244" s="1">
        <v>0</v>
      </c>
      <c r="F1244" s="1">
        <v>0</v>
      </c>
      <c r="G1244" s="2">
        <f t="shared" si="24"/>
        <v>18524.903040000001</v>
      </c>
      <c r="H1244" s="2">
        <f t="shared" si="23"/>
        <v>0.38000000000101863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62864.92</v>
      </c>
      <c r="D1264" s="1">
        <f>BILANCA!E288</f>
        <v>79257.63</v>
      </c>
      <c r="E1264" s="1">
        <v>0</v>
      </c>
      <c r="F1264" s="1">
        <v>0</v>
      </c>
      <c r="G1264" s="2">
        <f t="shared" si="24"/>
        <v>62207.830580000009</v>
      </c>
      <c r="H1264" s="2">
        <f t="shared" si="23"/>
        <v>0.44999999999708962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453.72</v>
      </c>
      <c r="E1266" s="1">
        <v>0</v>
      </c>
      <c r="F1266" s="1">
        <v>0</v>
      </c>
      <c r="G1266" s="2">
        <f t="shared" si="24"/>
        <v>256.80552</v>
      </c>
      <c r="H1266" s="2">
        <f t="shared" si="23"/>
        <v>0.27999999999997272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20641.96</v>
      </c>
      <c r="D1278" s="1">
        <f>BILANCA!E302</f>
        <v>0</v>
      </c>
      <c r="E1278" s="1">
        <v>0</v>
      </c>
      <c r="F1278" s="1">
        <v>0</v>
      </c>
      <c r="G1278" s="2">
        <f t="shared" si="24"/>
        <v>6089.3781999999992</v>
      </c>
      <c r="H1278" s="2">
        <f t="shared" si="23"/>
        <v>4.0000000000873115E-2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557423.88</v>
      </c>
      <c r="D1408" s="1">
        <f>'RAS-funkcijski'!E114</f>
        <v>622420.33000000007</v>
      </c>
      <c r="E1408" s="1">
        <v>0</v>
      </c>
      <c r="F1408" s="1">
        <v>0</v>
      </c>
      <c r="G1408" s="2">
        <f t="shared" si="24"/>
        <v>198249.09940000001</v>
      </c>
      <c r="H1408" s="2">
        <f t="shared" si="27"/>
        <v>0.45000000006984919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527698.76</v>
      </c>
      <c r="D1409" s="1">
        <f>'RAS-funkcijski'!E115</f>
        <v>583618.55000000005</v>
      </c>
      <c r="E1409" s="1">
        <v>0</v>
      </c>
      <c r="F1409" s="1">
        <v>0</v>
      </c>
      <c r="G1409" s="2">
        <f t="shared" si="24"/>
        <v>188137.88046000001</v>
      </c>
      <c r="H1409" s="2">
        <f t="shared" si="27"/>
        <v>0.68999999994412065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527698.76</v>
      </c>
      <c r="D1411" s="1">
        <f>'RAS-funkcijski'!E117</f>
        <v>583618.55000000005</v>
      </c>
      <c r="E1411" s="1">
        <v>0</v>
      </c>
      <c r="F1411" s="1">
        <v>0</v>
      </c>
      <c r="G1411" s="2">
        <f t="shared" si="24"/>
        <v>191527.75218000001</v>
      </c>
      <c r="H1411" s="2">
        <f t="shared" si="27"/>
        <v>0.68999999994412065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29725.119999999999</v>
      </c>
      <c r="D1420" s="1">
        <f>'RAS-funkcijski'!E126</f>
        <v>38801.78</v>
      </c>
      <c r="E1420" s="1">
        <v>0</v>
      </c>
      <c r="F1420" s="1">
        <v>0</v>
      </c>
      <c r="G1420" s="2">
        <f t="shared" si="24"/>
        <v>13094.098959999999</v>
      </c>
      <c r="H1420" s="2">
        <f t="shared" si="27"/>
        <v>0.34000000000014552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557423.88</v>
      </c>
      <c r="D1435" s="13">
        <f>'RAS-funkcijski'!E141</f>
        <v>622420.33000000007</v>
      </c>
      <c r="E1435" s="13">
        <v>0</v>
      </c>
      <c r="F1435" s="13">
        <v>0</v>
      </c>
      <c r="G1435" s="14">
        <f t="shared" si="24"/>
        <v>246910.24198000005</v>
      </c>
      <c r="H1435" s="14">
        <f t="shared" si="27"/>
        <v>0.45000000006984919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3820.41</v>
      </c>
      <c r="E1436" s="6">
        <v>0</v>
      </c>
      <c r="F1436" s="6">
        <v>0</v>
      </c>
      <c r="G1436" s="7">
        <f t="shared" si="24"/>
        <v>7.6408199999999997</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3820.41</v>
      </c>
      <c r="E1453" s="1">
        <v>0</v>
      </c>
      <c r="F1453" s="1">
        <v>0</v>
      </c>
      <c r="G1453" s="2">
        <f t="shared" si="24"/>
        <v>137.53475999999998</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3820.41</v>
      </c>
      <c r="E1454" s="1">
        <v>0</v>
      </c>
      <c r="F1454" s="1">
        <v>0</v>
      </c>
      <c r="G1454" s="2">
        <f t="shared" si="24"/>
        <v>145.17558</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3820.41</v>
      </c>
      <c r="E1456" s="1">
        <v>0</v>
      </c>
      <c r="F1456" s="1">
        <v>0</v>
      </c>
      <c r="G1456" s="2">
        <f t="shared" si="24"/>
        <v>160.45722000000001</v>
      </c>
      <c r="H1456" s="2">
        <f t="shared" si="27"/>
        <v>0.40999999999985448</v>
      </c>
      <c r="I1456" s="10">
        <f t="shared" si="30"/>
        <v>65.78746019997665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62864.92</v>
      </c>
      <c r="D1480" s="6"/>
      <c r="E1480" s="6">
        <v>0</v>
      </c>
      <c r="F1480" s="6">
        <v>0</v>
      </c>
      <c r="G1480" s="7">
        <f t="shared" ref="G1480:G1580" si="34">B1480/1000*C1480</f>
        <v>62.864919999999998</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639673.53999999992</v>
      </c>
      <c r="D1481" s="1">
        <v>0</v>
      </c>
      <c r="E1481" s="1">
        <v>0</v>
      </c>
      <c r="F1481" s="1">
        <v>0</v>
      </c>
      <c r="G1481" s="2">
        <f t="shared" si="34"/>
        <v>1279.3470799999998</v>
      </c>
      <c r="H1481" s="2">
        <f t="shared" si="35"/>
        <v>0.46000000007916242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617947.6399999999</v>
      </c>
      <c r="D1483" s="1">
        <v>0</v>
      </c>
      <c r="E1483" s="1">
        <v>0</v>
      </c>
      <c r="F1483" s="1">
        <v>0</v>
      </c>
      <c r="G1483" s="2">
        <f t="shared" si="34"/>
        <v>2471.7905599999995</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511260.8</v>
      </c>
      <c r="D1484" s="1">
        <v>0</v>
      </c>
      <c r="E1484" s="1">
        <v>0</v>
      </c>
      <c r="F1484" s="1">
        <v>0</v>
      </c>
      <c r="G1484" s="2">
        <f t="shared" si="34"/>
        <v>2556.3040000000001</v>
      </c>
      <c r="H1484" s="2">
        <f t="shared" si="35"/>
        <v>0.20000000001164153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90318.52</v>
      </c>
      <c r="D1485" s="1">
        <v>0</v>
      </c>
      <c r="E1485" s="1">
        <v>0</v>
      </c>
      <c r="F1485" s="1">
        <v>0</v>
      </c>
      <c r="G1485" s="2">
        <f t="shared" si="34"/>
        <v>541.91111999999998</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441.51</v>
      </c>
      <c r="D1486" s="1">
        <v>0</v>
      </c>
      <c r="E1486" s="1">
        <v>0</v>
      </c>
      <c r="F1486" s="1">
        <v>0</v>
      </c>
      <c r="G1486" s="2">
        <f t="shared" si="34"/>
        <v>3.09057</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11103.33</v>
      </c>
      <c r="D1490" s="1">
        <v>0</v>
      </c>
      <c r="E1490" s="1">
        <v>0</v>
      </c>
      <c r="F1490" s="1">
        <v>0</v>
      </c>
      <c r="G1490" s="2">
        <f t="shared" si="34"/>
        <v>122.13663</v>
      </c>
      <c r="H1490" s="2">
        <f t="shared" si="35"/>
        <v>0.32999999999992724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4823.4799999999996</v>
      </c>
      <c r="D1491" s="1">
        <v>0</v>
      </c>
      <c r="E1491" s="1">
        <v>0</v>
      </c>
      <c r="F1491" s="1">
        <v>0</v>
      </c>
      <c r="G1491" s="2">
        <f t="shared" si="34"/>
        <v>57.881759999999993</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21725.9</v>
      </c>
      <c r="D1492" s="1">
        <v>0</v>
      </c>
      <c r="E1492" s="1">
        <v>0</v>
      </c>
      <c r="F1492" s="1">
        <v>0</v>
      </c>
      <c r="G1492" s="2">
        <f t="shared" si="34"/>
        <v>282.43670000000003</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622827.11</v>
      </c>
      <c r="D1499" s="1">
        <v>0</v>
      </c>
      <c r="E1499" s="1">
        <v>0</v>
      </c>
      <c r="F1499" s="1">
        <v>0</v>
      </c>
      <c r="G1499" s="2">
        <f t="shared" si="34"/>
        <v>12456.5422</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601554.92999999993</v>
      </c>
      <c r="D1501" s="1">
        <v>0</v>
      </c>
      <c r="E1501" s="1">
        <v>0</v>
      </c>
      <c r="F1501" s="1">
        <v>0</v>
      </c>
      <c r="G1501" s="2">
        <f t="shared" si="34"/>
        <v>13234.208459999998</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503331.47</v>
      </c>
      <c r="D1502" s="1">
        <v>0</v>
      </c>
      <c r="E1502" s="1">
        <v>0</v>
      </c>
      <c r="F1502" s="1">
        <v>0</v>
      </c>
      <c r="G1502" s="2">
        <f t="shared" si="34"/>
        <v>11576.623809999999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86387.37</v>
      </c>
      <c r="D1503" s="1">
        <v>0</v>
      </c>
      <c r="E1503" s="1">
        <v>0</v>
      </c>
      <c r="F1503" s="1">
        <v>0</v>
      </c>
      <c r="G1503" s="2">
        <f t="shared" si="34"/>
        <v>2073.2968799999999</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434.68</v>
      </c>
      <c r="D1504" s="1">
        <v>0</v>
      </c>
      <c r="E1504" s="1">
        <v>0</v>
      </c>
      <c r="F1504" s="1">
        <v>0</v>
      </c>
      <c r="G1504" s="2">
        <f t="shared" si="34"/>
        <v>10.867000000000001</v>
      </c>
      <c r="H1504" s="2">
        <f t="shared" si="35"/>
        <v>0.31999999999999318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11103.33</v>
      </c>
      <c r="D1507" s="1">
        <v>0</v>
      </c>
      <c r="E1507" s="1">
        <v>0</v>
      </c>
      <c r="F1507" s="1">
        <v>0</v>
      </c>
      <c r="G1507" s="2">
        <f t="shared" si="34"/>
        <v>310.89323999999999</v>
      </c>
      <c r="H1507" s="2">
        <f t="shared" si="35"/>
        <v>0.32999999999992724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298.08</v>
      </c>
      <c r="D1509" s="1">
        <v>0</v>
      </c>
      <c r="E1509" s="1">
        <v>0</v>
      </c>
      <c r="F1509" s="1">
        <v>0</v>
      </c>
      <c r="G1509" s="2">
        <f t="shared" si="34"/>
        <v>8.9423999999999992</v>
      </c>
      <c r="H1509" s="2">
        <f t="shared" si="35"/>
        <v>7.9999999999984084E-2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21272.18</v>
      </c>
      <c r="D1510" s="1">
        <v>0</v>
      </c>
      <c r="E1510" s="1">
        <v>0</v>
      </c>
      <c r="F1510" s="1">
        <v>0</v>
      </c>
      <c r="G1510" s="2">
        <f t="shared" si="34"/>
        <v>659.43758000000003</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79711.349999999977</v>
      </c>
      <c r="D1517" s="1">
        <v>0</v>
      </c>
      <c r="E1517" s="1">
        <v>0</v>
      </c>
      <c r="F1517" s="1">
        <v>0</v>
      </c>
      <c r="G1517" s="2">
        <f t="shared" si="34"/>
        <v>3029.0312999999992</v>
      </c>
      <c r="H1517" s="2">
        <f t="shared" si="35"/>
        <v>0.34999999997671694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79711.350000000006</v>
      </c>
      <c r="D1576" s="1">
        <v>0</v>
      </c>
      <c r="E1576" s="1">
        <v>0</v>
      </c>
      <c r="F1576" s="1">
        <v>0</v>
      </c>
      <c r="G1576" s="2">
        <f t="shared" si="34"/>
        <v>7732.0009500000006</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79257.63</v>
      </c>
      <c r="D1578" s="1">
        <v>0</v>
      </c>
      <c r="E1578" s="1">
        <v>0</v>
      </c>
      <c r="F1578" s="1">
        <v>0</v>
      </c>
      <c r="G1578" s="2">
        <f t="shared" si="34"/>
        <v>7846.5053700000008</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453.72</v>
      </c>
      <c r="D1579" s="1">
        <v>0</v>
      </c>
      <c r="E1579" s="1">
        <v>0</v>
      </c>
      <c r="F1579" s="1">
        <v>0</v>
      </c>
      <c r="G1579" s="2">
        <f t="shared" si="34"/>
        <v>45.372000000000007</v>
      </c>
      <c r="H1579" s="2">
        <f t="shared" si="35"/>
        <v>0.27999999999997272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8289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564814.62</v>
      </c>
      <c r="I16" s="170">
        <f>'PR-RAS'!E6</f>
        <v>623797.77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527719.97</v>
      </c>
      <c r="I17" s="170">
        <f>'PR-RAS'!E151</f>
        <v>600684.42999999993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9824.870000000019</v>
      </c>
      <c r="I18" s="170">
        <f>'PR-RAS'!E645</f>
        <v>11278.08000000008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333478.61000000004</v>
      </c>
      <c r="I20" s="173">
        <f>BILANCA!E7</f>
        <v>353928.77000000008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72900.820000000007</v>
      </c>
      <c r="I21" s="175">
        <f>BILANCA!E68</f>
        <v>91014.21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62864.919999999991</v>
      </c>
      <c r="I22" s="175">
        <f>BILANCA!E176</f>
        <v>79711.350000000006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343514.51</v>
      </c>
      <c r="I23" s="177">
        <f>BILANCA!E237</f>
        <v>365231.63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557423.88</v>
      </c>
      <c r="I27" s="175">
        <f>'RAS-funkcijski'!E114</f>
        <v>622420.33000000007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557423.88</v>
      </c>
      <c r="I28" s="179">
        <f>'RAS-funkcijski'!E141</f>
        <v>622420.33000000007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3820.41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3820.41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62864.92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79711.349999999977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79711.350000000006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564814.62</v>
      </c>
      <c r="E6" s="51">
        <f>E7+E44+E50+E82+E106+E124+E133+E139</f>
        <v>623797.77</v>
      </c>
      <c r="F6" s="52">
        <f t="shared" ref="F6:F131" si="0">IF(D6&lt;&gt;0,IF(E6/D6&gt;=100,"&gt;&gt;100",E6/D6*100),"-")</f>
        <v>110.44292196260783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472287.33999999997</v>
      </c>
      <c r="E50" s="51">
        <f>E51+E54+E59+E62+E65+E68+E71+E74+E77</f>
        <v>544455.67000000004</v>
      </c>
      <c r="F50" s="52">
        <f t="shared" si="0"/>
        <v>115.28059803593298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472287.33999999997</v>
      </c>
      <c r="E68" s="51">
        <f t="shared" si="15"/>
        <v>544455.67000000004</v>
      </c>
      <c r="F68" s="52">
        <f t="shared" si="0"/>
        <v>115.28059803593298</v>
      </c>
    </row>
    <row r="69" spans="1:6" ht="12.75" customHeight="1" x14ac:dyDescent="0.2">
      <c r="A69" s="53" t="s">
        <v>184</v>
      </c>
      <c r="B69" s="85" t="s">
        <v>185</v>
      </c>
      <c r="C69" s="50" t="s">
        <v>184</v>
      </c>
      <c r="D69" s="242">
        <v>471089.48</v>
      </c>
      <c r="E69" s="242">
        <v>543319.66</v>
      </c>
      <c r="F69" s="52">
        <f t="shared" si="0"/>
        <v>115.33258182712976</v>
      </c>
    </row>
    <row r="70" spans="1:6" ht="24" x14ac:dyDescent="0.2">
      <c r="A70" s="53" t="s">
        <v>186</v>
      </c>
      <c r="B70" s="85" t="s">
        <v>187</v>
      </c>
      <c r="C70" s="50" t="s">
        <v>186</v>
      </c>
      <c r="D70" s="242">
        <v>1197.8599999999999</v>
      </c>
      <c r="E70" s="242">
        <v>1136.01</v>
      </c>
      <c r="F70" s="52">
        <f t="shared" si="0"/>
        <v>94.836625315145355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82.24</v>
      </c>
      <c r="E82" s="51">
        <f t="shared" si="19"/>
        <v>704.38</v>
      </c>
      <c r="F82" s="52">
        <f t="shared" si="0"/>
        <v>856.49319066147859</v>
      </c>
    </row>
    <row r="83" spans="1:6" ht="12.75" customHeight="1" x14ac:dyDescent="0.2">
      <c r="A83" s="53">
        <v>641</v>
      </c>
      <c r="B83" s="85" t="s">
        <v>212</v>
      </c>
      <c r="C83" s="50" t="s">
        <v>213</v>
      </c>
      <c r="D83" s="51">
        <f t="shared" ref="D83:E83" si="20">SUM(D84:D90)</f>
        <v>82.24</v>
      </c>
      <c r="E83" s="51">
        <f t="shared" si="20"/>
        <v>10.43</v>
      </c>
      <c r="F83" s="52">
        <f t="shared" si="0"/>
        <v>12.682392996108948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82.24</v>
      </c>
      <c r="E85" s="242">
        <v>10.43</v>
      </c>
      <c r="F85" s="52">
        <f t="shared" si="0"/>
        <v>12.682392996108948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693.95</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693.95</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11805.95</v>
      </c>
      <c r="E106" s="51">
        <f t="shared" si="23"/>
        <v>6341.67</v>
      </c>
      <c r="F106" s="52">
        <f t="shared" si="0"/>
        <v>53.715880551755681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11805.95</v>
      </c>
      <c r="E112" s="51">
        <f t="shared" si="25"/>
        <v>6341.67</v>
      </c>
      <c r="F112" s="52">
        <f t="shared" si="0"/>
        <v>53.715880551755681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11805.95</v>
      </c>
      <c r="E117" s="242">
        <v>6341.67</v>
      </c>
      <c r="F117" s="52">
        <f t="shared" si="0"/>
        <v>53.715880551755681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959.42</v>
      </c>
      <c r="E124" s="51">
        <f t="shared" si="27"/>
        <v>100</v>
      </c>
      <c r="F124" s="52">
        <f t="shared" si="0"/>
        <v>10.422963874007213</v>
      </c>
    </row>
    <row r="125" spans="1:6" ht="12.75" customHeight="1" x14ac:dyDescent="0.2">
      <c r="A125" s="53">
        <v>661</v>
      </c>
      <c r="B125" s="86" t="s">
        <v>296</v>
      </c>
      <c r="C125" s="50" t="s">
        <v>297</v>
      </c>
      <c r="D125" s="51">
        <f t="shared" ref="D125:E125" si="28">SUM(D126:D127)</f>
        <v>959.42</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959.42</v>
      </c>
      <c r="E127" s="242"/>
      <c r="F127" s="52">
        <f t="shared" si="0"/>
        <v>0</v>
      </c>
    </row>
    <row r="128" spans="1:6" ht="24" x14ac:dyDescent="0.2">
      <c r="A128" s="53">
        <v>663</v>
      </c>
      <c r="B128" s="231" t="s">
        <v>302</v>
      </c>
      <c r="C128" s="50" t="s">
        <v>303</v>
      </c>
      <c r="D128" s="51">
        <f t="shared" ref="D128:E128" si="29">SUM(D129:D132)</f>
        <v>0</v>
      </c>
      <c r="E128" s="51">
        <f t="shared" si="29"/>
        <v>100</v>
      </c>
      <c r="F128" s="52" t="str">
        <f t="shared" si="0"/>
        <v>-</v>
      </c>
    </row>
    <row r="129" spans="1:6" ht="12.75" customHeight="1" x14ac:dyDescent="0.2">
      <c r="A129" s="53">
        <v>6631</v>
      </c>
      <c r="B129" s="86" t="s">
        <v>304</v>
      </c>
      <c r="C129" s="50" t="s">
        <v>305</v>
      </c>
      <c r="D129" s="242">
        <v>0</v>
      </c>
      <c r="E129" s="242">
        <v>100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79679.67</v>
      </c>
      <c r="E133" s="51">
        <f t="shared" si="30"/>
        <v>72196.049999999988</v>
      </c>
      <c r="F133" s="52">
        <f t="shared" ref="F133:F223" si="31">IF(D133&lt;&gt;0,IF(E133/D133&gt;=100,"&gt;&gt;100",E133/D133*100),"-")</f>
        <v>90.607867728367836</v>
      </c>
    </row>
    <row r="134" spans="1:6" ht="24" x14ac:dyDescent="0.2">
      <c r="A134" s="53">
        <v>671</v>
      </c>
      <c r="B134" s="232" t="s">
        <v>314</v>
      </c>
      <c r="C134" s="50" t="s">
        <v>315</v>
      </c>
      <c r="D134" s="51">
        <f t="shared" ref="D134:E134" si="32">SUM(D135:D137)</f>
        <v>79679.67</v>
      </c>
      <c r="E134" s="51">
        <f t="shared" si="32"/>
        <v>72196.049999999988</v>
      </c>
      <c r="F134" s="52">
        <f t="shared" si="31"/>
        <v>90.607867728367836</v>
      </c>
    </row>
    <row r="135" spans="1:6" ht="12.75" customHeight="1" x14ac:dyDescent="0.2">
      <c r="A135" s="53">
        <v>6711</v>
      </c>
      <c r="B135" s="85" t="s">
        <v>316</v>
      </c>
      <c r="C135" s="50" t="s">
        <v>317</v>
      </c>
      <c r="D135" s="242">
        <v>51313.49</v>
      </c>
      <c r="E135" s="242">
        <v>52300.77</v>
      </c>
      <c r="F135" s="52">
        <f t="shared" si="31"/>
        <v>101.92401647208172</v>
      </c>
    </row>
    <row r="136" spans="1:6" ht="24" x14ac:dyDescent="0.2">
      <c r="A136" s="53">
        <v>6712</v>
      </c>
      <c r="B136" s="232" t="s">
        <v>318</v>
      </c>
      <c r="C136" s="50" t="s">
        <v>319</v>
      </c>
      <c r="D136" s="242">
        <v>28366.18</v>
      </c>
      <c r="E136" s="242">
        <v>19895.28</v>
      </c>
      <c r="F136" s="52">
        <f t="shared" si="31"/>
        <v>70.137325505231928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527719.97</v>
      </c>
      <c r="E151" s="51">
        <f t="shared" si="35"/>
        <v>600684.42999999993</v>
      </c>
      <c r="F151" s="52">
        <f t="shared" si="31"/>
        <v>113.82635946106036</v>
      </c>
    </row>
    <row r="152" spans="1:6" ht="12.75" customHeight="1" x14ac:dyDescent="0.2">
      <c r="A152" s="53">
        <v>31</v>
      </c>
      <c r="B152" s="85" t="s">
        <v>349</v>
      </c>
      <c r="C152" s="50" t="s">
        <v>35</v>
      </c>
      <c r="D152" s="51">
        <f t="shared" ref="D152:E152" si="36">D153+D158+D159</f>
        <v>443352.75</v>
      </c>
      <c r="E152" s="51">
        <f t="shared" si="36"/>
        <v>498806.08999999997</v>
      </c>
      <c r="F152" s="52">
        <f t="shared" si="31"/>
        <v>112.50772437974051</v>
      </c>
    </row>
    <row r="153" spans="1:6" ht="12.75" customHeight="1" x14ac:dyDescent="0.2">
      <c r="A153" s="53">
        <v>311</v>
      </c>
      <c r="B153" s="85" t="s">
        <v>350</v>
      </c>
      <c r="C153" s="50" t="s">
        <v>351</v>
      </c>
      <c r="D153" s="51">
        <f t="shared" ref="D153:E153" si="37">SUM(D154:D157)</f>
        <v>363962.23</v>
      </c>
      <c r="E153" s="51">
        <f t="shared" si="37"/>
        <v>409813.57999999996</v>
      </c>
      <c r="F153" s="52">
        <f t="shared" si="31"/>
        <v>112.59783192338391</v>
      </c>
    </row>
    <row r="154" spans="1:6" ht="12.75" customHeight="1" x14ac:dyDescent="0.2">
      <c r="A154" s="53">
        <v>3111</v>
      </c>
      <c r="B154" s="85" t="s">
        <v>352</v>
      </c>
      <c r="C154" s="50" t="s">
        <v>353</v>
      </c>
      <c r="D154" s="242">
        <v>350355.86</v>
      </c>
      <c r="E154" s="242">
        <v>388969.99</v>
      </c>
      <c r="F154" s="52">
        <f t="shared" si="31"/>
        <v>111.02140263901966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3205.5</v>
      </c>
      <c r="E156" s="242">
        <v>5235.97</v>
      </c>
      <c r="F156" s="52">
        <f t="shared" si="31"/>
        <v>163.34331617532368</v>
      </c>
    </row>
    <row r="157" spans="1:6" ht="12.75" customHeight="1" x14ac:dyDescent="0.2">
      <c r="A157" s="53">
        <v>3114</v>
      </c>
      <c r="B157" s="85" t="s">
        <v>358</v>
      </c>
      <c r="C157" s="50" t="s">
        <v>359</v>
      </c>
      <c r="D157" s="242">
        <v>10400.870000000001</v>
      </c>
      <c r="E157" s="242">
        <v>15607.62</v>
      </c>
      <c r="F157" s="52">
        <f t="shared" si="31"/>
        <v>150.06071607471299</v>
      </c>
    </row>
    <row r="158" spans="1:6" ht="12.75" customHeight="1" x14ac:dyDescent="0.2">
      <c r="A158" s="53">
        <v>312</v>
      </c>
      <c r="B158" s="85" t="s">
        <v>360</v>
      </c>
      <c r="C158" s="50" t="s">
        <v>361</v>
      </c>
      <c r="D158" s="242">
        <v>19951.77</v>
      </c>
      <c r="E158" s="242">
        <v>21343.68</v>
      </c>
      <c r="F158" s="52">
        <f t="shared" si="31"/>
        <v>106.97637352475495</v>
      </c>
    </row>
    <row r="159" spans="1:6" ht="12.75" customHeight="1" x14ac:dyDescent="0.2">
      <c r="A159" s="53">
        <v>313</v>
      </c>
      <c r="B159" s="85" t="s">
        <v>362</v>
      </c>
      <c r="C159" s="50" t="s">
        <v>363</v>
      </c>
      <c r="D159" s="51">
        <f t="shared" ref="D159:E159" si="38">SUM(D160:D162)</f>
        <v>59438.75</v>
      </c>
      <c r="E159" s="51">
        <f t="shared" si="38"/>
        <v>67648.83</v>
      </c>
      <c r="F159" s="52">
        <f t="shared" si="31"/>
        <v>113.81267270930159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59438.75</v>
      </c>
      <c r="E161" s="242">
        <v>67648.83</v>
      </c>
      <c r="F161" s="52">
        <f t="shared" si="31"/>
        <v>113.81267270930159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73586.63</v>
      </c>
      <c r="E163" s="51">
        <f t="shared" si="39"/>
        <v>90333.51</v>
      </c>
      <c r="F163" s="52">
        <f t="shared" si="31"/>
        <v>122.75804721591408</v>
      </c>
    </row>
    <row r="164" spans="1:6" ht="12.75" customHeight="1" x14ac:dyDescent="0.2">
      <c r="A164" s="53">
        <v>321</v>
      </c>
      <c r="B164" s="85" t="s">
        <v>371</v>
      </c>
      <c r="C164" s="50" t="s">
        <v>372</v>
      </c>
      <c r="D164" s="51">
        <f t="shared" ref="D164:E164" si="40">SUM(D165:D168)</f>
        <v>24956.04</v>
      </c>
      <c r="E164" s="51">
        <f t="shared" si="40"/>
        <v>25779.01</v>
      </c>
      <c r="F164" s="52">
        <f t="shared" si="31"/>
        <v>103.29767863811725</v>
      </c>
    </row>
    <row r="165" spans="1:6" ht="12.75" customHeight="1" x14ac:dyDescent="0.2">
      <c r="A165" s="53">
        <v>3211</v>
      </c>
      <c r="B165" s="85" t="s">
        <v>373</v>
      </c>
      <c r="C165" s="50" t="s">
        <v>374</v>
      </c>
      <c r="D165" s="242">
        <v>2405.84</v>
      </c>
      <c r="E165" s="242">
        <v>3169.21</v>
      </c>
      <c r="F165" s="52">
        <f t="shared" si="31"/>
        <v>131.72987397333156</v>
      </c>
    </row>
    <row r="166" spans="1:6" ht="12.75" customHeight="1" x14ac:dyDescent="0.2">
      <c r="A166" s="53">
        <v>3212</v>
      </c>
      <c r="B166" s="85" t="s">
        <v>375</v>
      </c>
      <c r="C166" s="50" t="s">
        <v>376</v>
      </c>
      <c r="D166" s="242">
        <v>22059.13</v>
      </c>
      <c r="E166" s="242">
        <v>22536.799999999999</v>
      </c>
      <c r="F166" s="52">
        <f t="shared" si="31"/>
        <v>102.1654072486086</v>
      </c>
    </row>
    <row r="167" spans="1:6" ht="12.75" customHeight="1" x14ac:dyDescent="0.2">
      <c r="A167" s="53">
        <v>3213</v>
      </c>
      <c r="B167" s="85" t="s">
        <v>377</v>
      </c>
      <c r="C167" s="50" t="s">
        <v>378</v>
      </c>
      <c r="D167" s="242">
        <v>491.07</v>
      </c>
      <c r="E167" s="242">
        <v>73</v>
      </c>
      <c r="F167" s="52">
        <f t="shared" si="31"/>
        <v>14.865497790539028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30854.16</v>
      </c>
      <c r="E169" s="51">
        <f t="shared" si="41"/>
        <v>45246.77</v>
      </c>
      <c r="F169" s="52">
        <f t="shared" si="31"/>
        <v>146.64722682451895</v>
      </c>
    </row>
    <row r="170" spans="1:6" ht="12.75" customHeight="1" x14ac:dyDescent="0.2">
      <c r="A170" s="53">
        <v>3221</v>
      </c>
      <c r="B170" s="85" t="s">
        <v>383</v>
      </c>
      <c r="C170" s="50" t="s">
        <v>384</v>
      </c>
      <c r="D170" s="242">
        <v>7637.33</v>
      </c>
      <c r="E170" s="242">
        <v>7910.33</v>
      </c>
      <c r="F170" s="52">
        <f t="shared" si="31"/>
        <v>103.57454764950577</v>
      </c>
    </row>
    <row r="171" spans="1:6" ht="12.75" customHeight="1" x14ac:dyDescent="0.2">
      <c r="A171" s="53">
        <v>3222</v>
      </c>
      <c r="B171" s="85" t="s">
        <v>385</v>
      </c>
      <c r="C171" s="50" t="s">
        <v>386</v>
      </c>
      <c r="D171" s="242">
        <v>15585.21</v>
      </c>
      <c r="E171" s="242">
        <v>22531.72</v>
      </c>
      <c r="F171" s="52">
        <f t="shared" si="31"/>
        <v>144.57116715142112</v>
      </c>
    </row>
    <row r="172" spans="1:6" ht="12.75" customHeight="1" x14ac:dyDescent="0.2">
      <c r="A172" s="53">
        <v>3223</v>
      </c>
      <c r="B172" s="85" t="s">
        <v>387</v>
      </c>
      <c r="C172" s="50" t="s">
        <v>388</v>
      </c>
      <c r="D172" s="242">
        <v>7308.61</v>
      </c>
      <c r="E172" s="242">
        <v>11873.21</v>
      </c>
      <c r="F172" s="52">
        <f t="shared" si="31"/>
        <v>162.45510432216247</v>
      </c>
    </row>
    <row r="173" spans="1:6" ht="12.75" customHeight="1" x14ac:dyDescent="0.2">
      <c r="A173" s="53">
        <v>3224</v>
      </c>
      <c r="B173" s="85" t="s">
        <v>389</v>
      </c>
      <c r="C173" s="50" t="s">
        <v>390</v>
      </c>
      <c r="D173" s="242">
        <v>131.88999999999999</v>
      </c>
      <c r="E173" s="242">
        <v>1407.77</v>
      </c>
      <c r="F173" s="52">
        <f t="shared" si="31"/>
        <v>1067.3819091667299</v>
      </c>
    </row>
    <row r="174" spans="1:6" ht="12.75" customHeight="1" x14ac:dyDescent="0.2">
      <c r="A174" s="53">
        <v>3225</v>
      </c>
      <c r="B174" s="85" t="s">
        <v>391</v>
      </c>
      <c r="C174" s="50" t="s">
        <v>392</v>
      </c>
      <c r="D174" s="242">
        <v>191.12</v>
      </c>
      <c r="E174" s="242">
        <v>1300.5999999999999</v>
      </c>
      <c r="F174" s="52">
        <f t="shared" si="31"/>
        <v>680.51485977396396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223.14</v>
      </c>
      <c r="F176" s="52" t="str">
        <f t="shared" si="31"/>
        <v>-</v>
      </c>
    </row>
    <row r="177" spans="1:6" ht="12.75" customHeight="1" x14ac:dyDescent="0.2">
      <c r="A177" s="53">
        <v>323</v>
      </c>
      <c r="B177" s="85" t="s">
        <v>397</v>
      </c>
      <c r="C177" s="50" t="s">
        <v>398</v>
      </c>
      <c r="D177" s="51">
        <f t="shared" ref="D177:E177" si="42">SUM(D178:D186)</f>
        <v>14085.85</v>
      </c>
      <c r="E177" s="51">
        <f t="shared" si="42"/>
        <v>16869.170000000002</v>
      </c>
      <c r="F177" s="52">
        <f t="shared" si="31"/>
        <v>119.75968791375745</v>
      </c>
    </row>
    <row r="178" spans="1:6" ht="12.75" customHeight="1" x14ac:dyDescent="0.2">
      <c r="A178" s="53">
        <v>3231</v>
      </c>
      <c r="B178" s="85" t="s">
        <v>399</v>
      </c>
      <c r="C178" s="50" t="s">
        <v>400</v>
      </c>
      <c r="D178" s="242">
        <v>3022.6</v>
      </c>
      <c r="E178" s="242">
        <v>3085.11</v>
      </c>
      <c r="F178" s="52">
        <f t="shared" si="31"/>
        <v>102.06808707735063</v>
      </c>
    </row>
    <row r="179" spans="1:6" ht="12.75" customHeight="1" x14ac:dyDescent="0.2">
      <c r="A179" s="53">
        <v>3232</v>
      </c>
      <c r="B179" s="85" t="s">
        <v>401</v>
      </c>
      <c r="C179" s="50" t="s">
        <v>402</v>
      </c>
      <c r="D179" s="242">
        <v>822.29</v>
      </c>
      <c r="E179" s="242">
        <v>4204.3900000000003</v>
      </c>
      <c r="F179" s="52">
        <f t="shared" si="31"/>
        <v>511.30258181420186</v>
      </c>
    </row>
    <row r="180" spans="1:6" ht="12.75" customHeight="1" x14ac:dyDescent="0.2">
      <c r="A180" s="53">
        <v>3233</v>
      </c>
      <c r="B180" s="85" t="s">
        <v>403</v>
      </c>
      <c r="C180" s="50" t="s">
        <v>404</v>
      </c>
      <c r="D180" s="242">
        <v>13.27</v>
      </c>
      <c r="E180" s="242">
        <v>659.7</v>
      </c>
      <c r="F180" s="52">
        <f t="shared" si="31"/>
        <v>4971.3639788997743</v>
      </c>
    </row>
    <row r="181" spans="1:6" ht="12.75" customHeight="1" x14ac:dyDescent="0.2">
      <c r="A181" s="53">
        <v>3234</v>
      </c>
      <c r="B181" s="85" t="s">
        <v>405</v>
      </c>
      <c r="C181" s="50" t="s">
        <v>406</v>
      </c>
      <c r="D181" s="242">
        <v>928.12</v>
      </c>
      <c r="E181" s="242">
        <v>1124.45</v>
      </c>
      <c r="F181" s="52">
        <f t="shared" si="31"/>
        <v>121.15351463172865</v>
      </c>
    </row>
    <row r="182" spans="1:6" ht="12.75" customHeight="1" x14ac:dyDescent="0.2">
      <c r="A182" s="53">
        <v>3235</v>
      </c>
      <c r="B182" s="85" t="s">
        <v>407</v>
      </c>
      <c r="C182" s="50" t="s">
        <v>408</v>
      </c>
      <c r="D182" s="242">
        <v>195.1</v>
      </c>
      <c r="E182" s="242">
        <v>259.7</v>
      </c>
      <c r="F182" s="52">
        <f t="shared" si="31"/>
        <v>133.11122501281395</v>
      </c>
    </row>
    <row r="183" spans="1:6" ht="12.75" customHeight="1" x14ac:dyDescent="0.2">
      <c r="A183" s="53">
        <v>3236</v>
      </c>
      <c r="B183" s="85" t="s">
        <v>409</v>
      </c>
      <c r="C183" s="50" t="s">
        <v>410</v>
      </c>
      <c r="D183" s="242">
        <v>2724.34</v>
      </c>
      <c r="E183" s="242">
        <v>2405.3200000000002</v>
      </c>
      <c r="F183" s="52">
        <f t="shared" si="31"/>
        <v>88.290007855113529</v>
      </c>
    </row>
    <row r="184" spans="1:6" ht="12.75" customHeight="1" x14ac:dyDescent="0.2">
      <c r="A184" s="53">
        <v>3237</v>
      </c>
      <c r="B184" s="85" t="s">
        <v>411</v>
      </c>
      <c r="C184" s="50" t="s">
        <v>412</v>
      </c>
      <c r="D184" s="242">
        <v>4338.8999999999996</v>
      </c>
      <c r="E184" s="242">
        <v>2663.99</v>
      </c>
      <c r="F184" s="52">
        <f t="shared" si="31"/>
        <v>61.397819723893157</v>
      </c>
    </row>
    <row r="185" spans="1:6" ht="12.75" customHeight="1" x14ac:dyDescent="0.2">
      <c r="A185" s="53">
        <v>3238</v>
      </c>
      <c r="B185" s="85" t="s">
        <v>413</v>
      </c>
      <c r="C185" s="50" t="s">
        <v>414</v>
      </c>
      <c r="D185" s="242">
        <v>746.79</v>
      </c>
      <c r="E185" s="242">
        <v>1921.27</v>
      </c>
      <c r="F185" s="52">
        <f t="shared" si="31"/>
        <v>257.27045086302712</v>
      </c>
    </row>
    <row r="186" spans="1:6" ht="12.75" customHeight="1" x14ac:dyDescent="0.2">
      <c r="A186" s="53">
        <v>3239</v>
      </c>
      <c r="B186" s="85" t="s">
        <v>415</v>
      </c>
      <c r="C186" s="50" t="s">
        <v>416</v>
      </c>
      <c r="D186" s="242">
        <v>1294.44</v>
      </c>
      <c r="E186" s="242">
        <v>545.24</v>
      </c>
      <c r="F186" s="52">
        <f t="shared" si="31"/>
        <v>42.121689688204938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3690.58</v>
      </c>
      <c r="E188" s="51">
        <f t="shared" si="43"/>
        <v>2438.56</v>
      </c>
      <c r="F188" s="52">
        <f t="shared" si="31"/>
        <v>66.075251044551266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326.45</v>
      </c>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1691.66</v>
      </c>
      <c r="E193" s="242">
        <v>1827.71</v>
      </c>
      <c r="F193" s="52">
        <f t="shared" si="31"/>
        <v>108.04239622619203</v>
      </c>
    </row>
    <row r="194" spans="1:6" ht="12.75" customHeight="1" x14ac:dyDescent="0.2">
      <c r="A194" s="53" t="s">
        <v>431</v>
      </c>
      <c r="B194" s="85" t="s">
        <v>432</v>
      </c>
      <c r="C194" s="50" t="s">
        <v>431</v>
      </c>
      <c r="D194" s="242">
        <v>1709.05</v>
      </c>
      <c r="E194" s="242"/>
      <c r="F194" s="52">
        <f t="shared" si="31"/>
        <v>0</v>
      </c>
    </row>
    <row r="195" spans="1:6" ht="12.75" customHeight="1" x14ac:dyDescent="0.2">
      <c r="A195" s="53">
        <v>3299</v>
      </c>
      <c r="B195" s="85" t="s">
        <v>433</v>
      </c>
      <c r="C195" s="50" t="s">
        <v>434</v>
      </c>
      <c r="D195" s="242">
        <v>130.6</v>
      </c>
      <c r="E195" s="242">
        <v>121.31</v>
      </c>
      <c r="F195" s="52">
        <f t="shared" si="31"/>
        <v>92.886676875957136</v>
      </c>
    </row>
    <row r="196" spans="1:6" ht="12.75" customHeight="1" x14ac:dyDescent="0.2">
      <c r="A196" s="53">
        <v>34</v>
      </c>
      <c r="B196" s="232" t="s">
        <v>435</v>
      </c>
      <c r="C196" s="50" t="s">
        <v>436</v>
      </c>
      <c r="D196" s="51">
        <f t="shared" ref="D196:E196" si="44">D197+D202+D210</f>
        <v>390.09000000000003</v>
      </c>
      <c r="E196" s="51">
        <f t="shared" si="44"/>
        <v>441.5</v>
      </c>
      <c r="F196" s="52">
        <f t="shared" si="31"/>
        <v>113.17900997205771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390.09000000000003</v>
      </c>
      <c r="E210" s="51">
        <f t="shared" si="47"/>
        <v>441.5</v>
      </c>
      <c r="F210" s="52">
        <f t="shared" si="31"/>
        <v>113.17900997205771</v>
      </c>
    </row>
    <row r="211" spans="1:6" ht="12.75" customHeight="1" x14ac:dyDescent="0.2">
      <c r="A211" s="53">
        <v>3431</v>
      </c>
      <c r="B211" s="232" t="s">
        <v>465</v>
      </c>
      <c r="C211" s="50" t="s">
        <v>466</v>
      </c>
      <c r="D211" s="242">
        <v>382.74</v>
      </c>
      <c r="E211" s="242">
        <v>421.1</v>
      </c>
      <c r="F211" s="52">
        <f t="shared" si="31"/>
        <v>110.02246956158228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7.35</v>
      </c>
      <c r="E213" s="242">
        <v>20.399999999999999</v>
      </c>
      <c r="F213" s="52">
        <f t="shared" si="31"/>
        <v>277.55102040816325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10390.5</v>
      </c>
      <c r="E252" s="51">
        <f t="shared" si="63"/>
        <v>11103.33</v>
      </c>
      <c r="F252" s="52">
        <f t="shared" ref="F252:F258" si="64">IF(D252&lt;&gt;0,IF(E252/D252&gt;=100,"&gt;&gt;100",E252/D252*100),"-")</f>
        <v>106.86040132813628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10390.5</v>
      </c>
      <c r="E259" s="51">
        <f t="shared" si="66"/>
        <v>11103.33</v>
      </c>
      <c r="F259" s="52">
        <f t="shared" ref="F259:F262" si="67">IF(D259&lt;&gt;0,IF(E259/D259&gt;=100,"&gt;&gt;100",E259/D259*100),"-")</f>
        <v>106.86040132813628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10390.5</v>
      </c>
      <c r="E261" s="242">
        <v>11103.33</v>
      </c>
      <c r="F261" s="52">
        <f t="shared" si="67"/>
        <v>106.86040132813628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527719.97</v>
      </c>
      <c r="E289" s="51">
        <f t="shared" si="79"/>
        <v>600684.42999999993</v>
      </c>
      <c r="F289" s="52">
        <f t="shared" si="76"/>
        <v>113.82635946106036</v>
      </c>
    </row>
    <row r="290" spans="1:6" ht="12.75" customHeight="1" x14ac:dyDescent="0.2">
      <c r="A290" s="53" t="s">
        <v>608</v>
      </c>
      <c r="B290" s="85" t="s">
        <v>619</v>
      </c>
      <c r="C290" s="50" t="s">
        <v>620</v>
      </c>
      <c r="D290" s="51">
        <f>IF(D6&gt;=D289,D6-D289,0)</f>
        <v>37094.650000000023</v>
      </c>
      <c r="E290" s="51">
        <f>IF(E6&gt;=E289,E6-E289,0)</f>
        <v>23113.340000000084</v>
      </c>
      <c r="F290" s="52">
        <f t="shared" si="76"/>
        <v>62.309093090243664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2294.35</v>
      </c>
      <c r="E292" s="242">
        <v>9824.8700000000008</v>
      </c>
      <c r="F292" s="52">
        <f t="shared" si="76"/>
        <v>428.22019308300827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139.78</v>
      </c>
      <c r="E298" s="51">
        <f t="shared" si="80"/>
        <v>75.77</v>
      </c>
      <c r="F298" s="52">
        <f t="shared" ref="F298:F418" si="81">IF(D298&lt;&gt;0,IF(E298/D298&gt;=100,"&gt;&gt;100",E298/D298*100),"-")</f>
        <v>54.206610387752171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139.78</v>
      </c>
      <c r="E311" s="51">
        <f t="shared" si="85"/>
        <v>75.77</v>
      </c>
      <c r="F311" s="52">
        <f t="shared" si="81"/>
        <v>54.206610387752171</v>
      </c>
    </row>
    <row r="312" spans="1:6" ht="12.75" customHeight="1" x14ac:dyDescent="0.2">
      <c r="A312" s="53">
        <v>721</v>
      </c>
      <c r="B312" s="85" t="s">
        <v>662</v>
      </c>
      <c r="C312" s="50" t="s">
        <v>663</v>
      </c>
      <c r="D312" s="51">
        <f t="shared" ref="D312:E312" si="86">SUM(D313:D316)</f>
        <v>139.78</v>
      </c>
      <c r="E312" s="51">
        <f t="shared" si="86"/>
        <v>75.77</v>
      </c>
      <c r="F312" s="52">
        <f t="shared" si="81"/>
        <v>54.206610387752171</v>
      </c>
    </row>
    <row r="313" spans="1:6" ht="12.75" customHeight="1" x14ac:dyDescent="0.2">
      <c r="A313" s="53">
        <v>7211</v>
      </c>
      <c r="B313" s="85" t="s">
        <v>664</v>
      </c>
      <c r="C313" s="50" t="s">
        <v>665</v>
      </c>
      <c r="D313" s="242">
        <v>139.78</v>
      </c>
      <c r="E313" s="242">
        <v>75.77</v>
      </c>
      <c r="F313" s="52">
        <f t="shared" si="81"/>
        <v>54.206610387752171</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29703.91</v>
      </c>
      <c r="E350" s="51">
        <f t="shared" si="95"/>
        <v>21735.899999999998</v>
      </c>
      <c r="F350" s="52">
        <f t="shared" si="81"/>
        <v>73.175214980115413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1337.73</v>
      </c>
      <c r="E363" s="51">
        <f t="shared" si="99"/>
        <v>1840.62</v>
      </c>
      <c r="F363" s="52">
        <f t="shared" si="81"/>
        <v>137.5927877822879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1337.73</v>
      </c>
      <c r="E383" s="51">
        <f t="shared" si="103"/>
        <v>1840.62</v>
      </c>
      <c r="F383" s="52">
        <f t="shared" si="81"/>
        <v>137.5927877822879</v>
      </c>
    </row>
    <row r="384" spans="1:6" ht="12.75" customHeight="1" x14ac:dyDescent="0.2">
      <c r="A384" s="53">
        <v>4241</v>
      </c>
      <c r="B384" s="85" t="s">
        <v>783</v>
      </c>
      <c r="C384" s="50" t="s">
        <v>784</v>
      </c>
      <c r="D384" s="242">
        <v>1337.73</v>
      </c>
      <c r="E384" s="242">
        <v>1840.62</v>
      </c>
      <c r="F384" s="52">
        <f t="shared" si="81"/>
        <v>137.5927877822879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28366.18</v>
      </c>
      <c r="E402" s="51">
        <f t="shared" si="109"/>
        <v>19895.28</v>
      </c>
      <c r="F402" s="52">
        <f t="shared" si="81"/>
        <v>70.137325505231928</v>
      </c>
    </row>
    <row r="403" spans="1:6" ht="12.75" customHeight="1" x14ac:dyDescent="0.2">
      <c r="A403" s="53">
        <v>451</v>
      </c>
      <c r="B403" s="85" t="s">
        <v>811</v>
      </c>
      <c r="C403" s="50" t="s">
        <v>812</v>
      </c>
      <c r="D403" s="242">
        <v>28366.18</v>
      </c>
      <c r="E403" s="242">
        <v>19895.28</v>
      </c>
      <c r="F403" s="52">
        <f t="shared" si="81"/>
        <v>70.137325505231928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29564.13</v>
      </c>
      <c r="E408" s="51">
        <f t="shared" si="111"/>
        <v>21660.129999999997</v>
      </c>
      <c r="F408" s="52">
        <f t="shared" si="81"/>
        <v>73.264899051654822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564954.4</v>
      </c>
      <c r="E412" s="51">
        <f>E6+E298</f>
        <v>623873.54</v>
      </c>
      <c r="F412" s="52">
        <f t="shared" si="81"/>
        <v>110.42900807569602</v>
      </c>
    </row>
    <row r="413" spans="1:6" ht="12.75" customHeight="1" x14ac:dyDescent="0.2">
      <c r="A413" s="53" t="s">
        <v>608</v>
      </c>
      <c r="B413" s="85" t="s">
        <v>831</v>
      </c>
      <c r="C413" s="50" t="s">
        <v>832</v>
      </c>
      <c r="D413" s="51">
        <f t="shared" ref="D413:E413" si="112">D289+D350</f>
        <v>557423.88</v>
      </c>
      <c r="E413" s="51">
        <f t="shared" si="112"/>
        <v>622420.32999999996</v>
      </c>
      <c r="F413" s="52">
        <f t="shared" si="81"/>
        <v>111.66014810847355</v>
      </c>
    </row>
    <row r="414" spans="1:6" ht="12.75" customHeight="1" x14ac:dyDescent="0.2">
      <c r="A414" s="53" t="s">
        <v>608</v>
      </c>
      <c r="B414" s="85" t="s">
        <v>833</v>
      </c>
      <c r="C414" s="50" t="s">
        <v>834</v>
      </c>
      <c r="D414" s="51">
        <f t="shared" ref="D414:E414" si="113">IF(D412&gt;=D413,D412-D413,0)</f>
        <v>7530.5200000000186</v>
      </c>
      <c r="E414" s="51">
        <f t="shared" si="113"/>
        <v>1453.2100000000792</v>
      </c>
      <c r="F414" s="52">
        <f t="shared" si="81"/>
        <v>19.297604946272976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2294.35</v>
      </c>
      <c r="E416" s="51">
        <f t="shared" si="115"/>
        <v>9824.8700000000008</v>
      </c>
      <c r="F416" s="52">
        <f t="shared" si="81"/>
        <v>428.22019308300827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564954.4</v>
      </c>
      <c r="E639" s="51">
        <f t="shared" si="180"/>
        <v>623873.54</v>
      </c>
      <c r="F639" s="52">
        <f t="shared" si="119"/>
        <v>110.42900807569602</v>
      </c>
    </row>
    <row r="640" spans="1:6" ht="12.75" customHeight="1" x14ac:dyDescent="0.2">
      <c r="A640" s="53" t="s">
        <v>608</v>
      </c>
      <c r="B640" s="85" t="s">
        <v>1277</v>
      </c>
      <c r="C640" s="50" t="s">
        <v>1278</v>
      </c>
      <c r="D640" s="51">
        <f t="shared" ref="D640:E640" si="181">D413+D528</f>
        <v>557423.88</v>
      </c>
      <c r="E640" s="51">
        <f t="shared" si="181"/>
        <v>622420.32999999996</v>
      </c>
      <c r="F640" s="52">
        <f t="shared" si="119"/>
        <v>111.66014810847355</v>
      </c>
    </row>
    <row r="641" spans="1:6" ht="12.75" customHeight="1" x14ac:dyDescent="0.2">
      <c r="A641" s="53" t="s">
        <v>608</v>
      </c>
      <c r="B641" s="85" t="s">
        <v>1279</v>
      </c>
      <c r="C641" s="50" t="s">
        <v>1280</v>
      </c>
      <c r="D641" s="51">
        <f t="shared" ref="D641:E641" si="182">IF(D639&gt;=D640,D639-D640,0)</f>
        <v>7530.5200000000186</v>
      </c>
      <c r="E641" s="51">
        <f t="shared" si="182"/>
        <v>1453.2100000000792</v>
      </c>
      <c r="F641" s="52">
        <f t="shared" si="119"/>
        <v>19.297604946272976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2294.35</v>
      </c>
      <c r="E643" s="51">
        <f t="shared" si="184"/>
        <v>9824.8700000000008</v>
      </c>
      <c r="F643" s="52">
        <f t="shared" si="119"/>
        <v>428.22019308300827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9824.870000000019</v>
      </c>
      <c r="E645" s="51">
        <f t="shared" si="186"/>
        <v>11278.08000000008</v>
      </c>
      <c r="F645" s="52">
        <f t="shared" si="119"/>
        <v>114.79113718553077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40005.279999999999</v>
      </c>
      <c r="E647" s="243">
        <v>47976</v>
      </c>
      <c r="F647" s="57">
        <f t="shared" si="119"/>
        <v>119.92417000955875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11886.78</v>
      </c>
      <c r="E649" s="242">
        <v>11744.47</v>
      </c>
      <c r="F649" s="52">
        <f t="shared" ref="F649:F724" si="188">IF(D649&lt;&gt;0,IF(E649/D649&gt;=100,"&gt;&gt;100",E649/D649*100),"-")</f>
        <v>98.802787634666402</v>
      </c>
    </row>
    <row r="650" spans="1:6" ht="12.75" customHeight="1" x14ac:dyDescent="0.2">
      <c r="A650" s="53" t="s">
        <v>1296</v>
      </c>
      <c r="B650" s="85" t="s">
        <v>1297</v>
      </c>
      <c r="C650" s="50" t="s">
        <v>1296</v>
      </c>
      <c r="D650" s="242">
        <v>96472.65</v>
      </c>
      <c r="E650" s="242">
        <v>102064.45</v>
      </c>
      <c r="F650" s="52">
        <f t="shared" si="188"/>
        <v>105.79625417151908</v>
      </c>
    </row>
    <row r="651" spans="1:6" ht="12.75" customHeight="1" x14ac:dyDescent="0.2">
      <c r="A651" s="53" t="s">
        <v>1298</v>
      </c>
      <c r="B651" s="85" t="s">
        <v>1299</v>
      </c>
      <c r="C651" s="50" t="s">
        <v>1298</v>
      </c>
      <c r="D651" s="242">
        <v>96614.96</v>
      </c>
      <c r="E651" s="242">
        <v>95962.85</v>
      </c>
      <c r="F651" s="52">
        <f t="shared" si="188"/>
        <v>99.325042415791515</v>
      </c>
    </row>
    <row r="652" spans="1:6" ht="24" x14ac:dyDescent="0.2">
      <c r="A652" s="53">
        <v>11</v>
      </c>
      <c r="B652" s="85" t="s">
        <v>1300</v>
      </c>
      <c r="C652" s="50" t="s">
        <v>1301</v>
      </c>
      <c r="D652" s="51">
        <f t="shared" ref="D652:E652" si="189">+D649+D650-D651</f>
        <v>11744.469999999987</v>
      </c>
      <c r="E652" s="51">
        <f t="shared" si="189"/>
        <v>17846.069999999992</v>
      </c>
      <c r="F652" s="52">
        <f t="shared" si="188"/>
        <v>151.95296169175802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34</v>
      </c>
      <c r="E654" s="262">
        <v>32</v>
      </c>
      <c r="F654" s="52">
        <f t="shared" si="188"/>
        <v>94.117647058823522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22</v>
      </c>
      <c r="E656" s="262">
        <v>22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458889.57</v>
      </c>
      <c r="E675" s="242">
        <v>530894.4</v>
      </c>
      <c r="F675" s="52">
        <f t="shared" si="188"/>
        <v>115.69110189189962</v>
      </c>
    </row>
    <row r="676" spans="1:6" ht="24" x14ac:dyDescent="0.2">
      <c r="A676" s="53">
        <v>63613</v>
      </c>
      <c r="B676" s="232" t="s">
        <v>1349</v>
      </c>
      <c r="C676" s="50" t="s">
        <v>1350</v>
      </c>
      <c r="D676" s="242">
        <v>12199.91</v>
      </c>
      <c r="E676" s="242">
        <v>12425.26</v>
      </c>
      <c r="F676" s="52">
        <f t="shared" si="188"/>
        <v>101.84714477401884</v>
      </c>
    </row>
    <row r="677" spans="1:6" ht="24" x14ac:dyDescent="0.2">
      <c r="A677" s="53">
        <v>63622</v>
      </c>
      <c r="B677" s="232" t="s">
        <v>1351</v>
      </c>
      <c r="C677" s="50" t="s">
        <v>1352</v>
      </c>
      <c r="D677" s="242">
        <v>1197.8599999999999</v>
      </c>
      <c r="E677" s="242">
        <v>1136.01</v>
      </c>
      <c r="F677" s="52">
        <f t="shared" si="188"/>
        <v>94.836625315145355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11795.35</v>
      </c>
      <c r="E710" s="242">
        <v>6341.67</v>
      </c>
      <c r="F710" s="52">
        <f t="shared" si="188"/>
        <v>53.764152822934463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10.6</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1474.36</v>
      </c>
      <c r="E717" s="242">
        <v>491.46</v>
      </c>
      <c r="F717" s="52">
        <f t="shared" si="188"/>
        <v>33.333785506931825</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2176.52</v>
      </c>
      <c r="E720" s="242">
        <v>1954.2</v>
      </c>
      <c r="F720" s="52">
        <f t="shared" si="188"/>
        <v>89.785529193391284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2907.15</v>
      </c>
      <c r="E722" s="242">
        <v>2539.5700000000002</v>
      </c>
      <c r="F722" s="52">
        <f t="shared" si="188"/>
        <v>87.356001582305694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10390.5</v>
      </c>
      <c r="E828" s="242">
        <v>11103.33</v>
      </c>
      <c r="F828" s="52">
        <f t="shared" si="190"/>
        <v>106.86040132813628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2" workbookViewId="0">
      <selection activeCell="E259" sqref="E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406379.43000000005</v>
      </c>
      <c r="E6" s="229">
        <f t="shared" si="0"/>
        <v>444942.9800000001</v>
      </c>
      <c r="F6" s="230">
        <f t="shared" ref="F6:F260" si="1">IF(D6&gt;0,IF(E6/D6&gt;=100,"&gt;&gt;100",E6/D6*100),"-")</f>
        <v>109.489542814704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333478.61000000004</v>
      </c>
      <c r="E7" s="104">
        <f t="shared" si="2"/>
        <v>353928.77000000008</v>
      </c>
      <c r="F7" s="93">
        <f t="shared" si="1"/>
        <v>106.13237532686131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2099.14</v>
      </c>
      <c r="E8" s="104">
        <f>E9+E10-E11</f>
        <v>2099.13</v>
      </c>
      <c r="F8" s="93">
        <f t="shared" si="1"/>
        <v>99.99952361443259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2099.14</v>
      </c>
      <c r="E9" s="247">
        <v>2099.13</v>
      </c>
      <c r="F9" s="93">
        <f t="shared" si="1"/>
        <v>99.99952361443259</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331379.47000000003</v>
      </c>
      <c r="E12" s="104">
        <f t="shared" si="3"/>
        <v>351829.64000000007</v>
      </c>
      <c r="F12" s="93">
        <f t="shared" si="1"/>
        <v>106.17122418597629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310694.26</v>
      </c>
      <c r="E13" s="104">
        <f t="shared" si="4"/>
        <v>321370.30000000005</v>
      </c>
      <c r="F13" s="93">
        <f t="shared" si="1"/>
        <v>103.43618836086641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11061.12</v>
      </c>
      <c r="E14" s="247">
        <v>11061.12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566526.1</v>
      </c>
      <c r="E15" s="247">
        <v>584734.03</v>
      </c>
      <c r="F15" s="93">
        <f t="shared" si="1"/>
        <v>103.21396136912315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4778.0200000000004</v>
      </c>
      <c r="E17" s="247">
        <v>4778.0200000000004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271670.98</v>
      </c>
      <c r="E18" s="247">
        <v>279202.87</v>
      </c>
      <c r="F18" s="93">
        <f t="shared" si="1"/>
        <v>102.77243082790808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4834.7000000000116</v>
      </c>
      <c r="E19" s="104">
        <f t="shared" si="5"/>
        <v>9593.9200000000128</v>
      </c>
      <c r="F19" s="93">
        <f t="shared" si="1"/>
        <v>198.43878627422569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70905.56</v>
      </c>
      <c r="E20" s="247">
        <v>88245.03</v>
      </c>
      <c r="F20" s="93">
        <f t="shared" si="1"/>
        <v>124.45431641749956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5545.43</v>
      </c>
      <c r="E21" s="247">
        <v>4978.6499999999996</v>
      </c>
      <c r="F21" s="93">
        <f t="shared" si="1"/>
        <v>89.779331810157174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3347.8</v>
      </c>
      <c r="E22" s="247">
        <v>562.27</v>
      </c>
      <c r="F22" s="93">
        <f t="shared" si="1"/>
        <v>16.795208793834757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1586.88</v>
      </c>
      <c r="E23" s="247">
        <v>1586.88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3045.82</v>
      </c>
      <c r="E24" s="247">
        <v>2846.74</v>
      </c>
      <c r="F24" s="93">
        <f t="shared" si="1"/>
        <v>93.463829116625391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6014.85</v>
      </c>
      <c r="E25" s="247">
        <v>6014.85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12562.44</v>
      </c>
      <c r="E26" s="247">
        <v>11365.56</v>
      </c>
      <c r="F26" s="93">
        <f t="shared" si="1"/>
        <v>90.472551510693776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98174.080000000002</v>
      </c>
      <c r="E28" s="247">
        <v>106006.06</v>
      </c>
      <c r="F28" s="93">
        <f t="shared" si="1"/>
        <v>107.97764542331336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15850.510000000002</v>
      </c>
      <c r="E35" s="104">
        <f t="shared" si="7"/>
        <v>20865.419999999998</v>
      </c>
      <c r="F35" s="93">
        <f t="shared" si="1"/>
        <v>131.63879269499844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34101.019999999997</v>
      </c>
      <c r="E36" s="247">
        <v>42780.97</v>
      </c>
      <c r="F36" s="93">
        <f t="shared" si="1"/>
        <v>125.45363745717873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8096.09</v>
      </c>
      <c r="E37" s="247">
        <v>8096.1</v>
      </c>
      <c r="F37" s="93">
        <f t="shared" si="1"/>
        <v>100.00012351641348</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26346.6</v>
      </c>
      <c r="E40" s="247">
        <v>30011.65</v>
      </c>
      <c r="F40" s="93">
        <f t="shared" si="1"/>
        <v>113.91090311463338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477.8</v>
      </c>
      <c r="E49" s="247">
        <v>485.77</v>
      </c>
      <c r="F49" s="93">
        <f t="shared" si="1"/>
        <v>101.66806195060694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477.8</v>
      </c>
      <c r="E50" s="247">
        <v>485.77</v>
      </c>
      <c r="F50" s="93">
        <f t="shared" si="1"/>
        <v>101.66806195060694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72900.820000000007</v>
      </c>
      <c r="E68" s="104">
        <f t="shared" si="13"/>
        <v>91014.21</v>
      </c>
      <c r="F68" s="93">
        <f t="shared" si="1"/>
        <v>124.84662038095044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11744.47</v>
      </c>
      <c r="E69" s="104">
        <f t="shared" si="14"/>
        <v>17846.07</v>
      </c>
      <c r="F69" s="93">
        <f t="shared" si="1"/>
        <v>151.95296169175791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11744.47</v>
      </c>
      <c r="E70" s="104">
        <f t="shared" si="15"/>
        <v>17828.59</v>
      </c>
      <c r="F70" s="93">
        <f t="shared" si="1"/>
        <v>151.80412568638687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11744.47</v>
      </c>
      <c r="E72" s="247">
        <v>17828.59</v>
      </c>
      <c r="F72" s="93">
        <f t="shared" si="1"/>
        <v>151.80412568638687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17.48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20940.04</v>
      </c>
      <c r="E78" s="104">
        <f>E79+SUM(E82:E84)-E85+E86</f>
        <v>25167.34</v>
      </c>
      <c r="F78" s="93">
        <f t="shared" si="1"/>
        <v>120.18764052026643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298.08</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20641.96</v>
      </c>
      <c r="E86" s="247">
        <v>25167.34</v>
      </c>
      <c r="F86" s="93">
        <f t="shared" si="1"/>
        <v>121.92320884257116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211.03</v>
      </c>
      <c r="E146" s="104">
        <f t="shared" si="26"/>
        <v>24.8</v>
      </c>
      <c r="F146" s="93">
        <f t="shared" si="1"/>
        <v>11.751883618442875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211.03</v>
      </c>
      <c r="E159" s="247">
        <v>24.8</v>
      </c>
      <c r="F159" s="93">
        <f t="shared" si="1"/>
        <v>11.751883618442875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40005.279999999999</v>
      </c>
      <c r="E170" s="104">
        <f t="shared" si="29"/>
        <v>47976</v>
      </c>
      <c r="F170" s="93">
        <f t="shared" si="1"/>
        <v>119.92417000955875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40005.279999999999</v>
      </c>
      <c r="E173" s="247">
        <v>47976</v>
      </c>
      <c r="F173" s="93">
        <f t="shared" si="1"/>
        <v>119.92417000955875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406379.43</v>
      </c>
      <c r="E175" s="104">
        <f t="shared" si="30"/>
        <v>444942.98</v>
      </c>
      <c r="F175" s="93">
        <f t="shared" si="1"/>
        <v>109.48954281470398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62864.919999999991</v>
      </c>
      <c r="E176" s="104">
        <f t="shared" si="31"/>
        <v>79711.350000000006</v>
      </c>
      <c r="F176" s="93">
        <f t="shared" si="1"/>
        <v>126.79782301480702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62864.919999999991</v>
      </c>
      <c r="E177" s="104">
        <f t="shared" si="32"/>
        <v>79257.63</v>
      </c>
      <c r="F177" s="93">
        <f t="shared" si="1"/>
        <v>126.0760850407509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37911.949999999997</v>
      </c>
      <c r="E178" s="247">
        <v>45841.279999999999</v>
      </c>
      <c r="F178" s="93">
        <f t="shared" si="1"/>
        <v>120.91512043036563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4267.34</v>
      </c>
      <c r="E179" s="247">
        <v>8198.52</v>
      </c>
      <c r="F179" s="93">
        <f t="shared" si="1"/>
        <v>192.12249316904678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43.67</v>
      </c>
      <c r="E180" s="104">
        <f t="shared" si="33"/>
        <v>50.49</v>
      </c>
      <c r="F180" s="93">
        <f t="shared" si="1"/>
        <v>115.61712846347606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43.67</v>
      </c>
      <c r="E183" s="247">
        <v>50.49</v>
      </c>
      <c r="F183" s="93">
        <f t="shared" si="1"/>
        <v>115.61712846347606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20641.96</v>
      </c>
      <c r="E188" s="247">
        <v>25167.34</v>
      </c>
      <c r="F188" s="93">
        <f t="shared" si="1"/>
        <v>121.92320884257116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453.72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343514.51</v>
      </c>
      <c r="E237" s="104">
        <f t="shared" si="41"/>
        <v>365231.63</v>
      </c>
      <c r="F237" s="93">
        <f t="shared" si="1"/>
        <v>106.32203862363777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333478.61</v>
      </c>
      <c r="E238" s="104">
        <f t="shared" si="42"/>
        <v>353928.75</v>
      </c>
      <c r="F238" s="93">
        <f t="shared" si="1"/>
        <v>106.13236932947514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333478.61</v>
      </c>
      <c r="E239" s="104">
        <f t="shared" si="43"/>
        <v>353928.75</v>
      </c>
      <c r="F239" s="93">
        <f t="shared" si="1"/>
        <v>106.13236932947514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215443.48</v>
      </c>
      <c r="E240" s="247">
        <v>219431.78</v>
      </c>
      <c r="F240" s="93">
        <f t="shared" si="1"/>
        <v>101.85120478001932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118035.13</v>
      </c>
      <c r="E241" s="247">
        <v>134496.97</v>
      </c>
      <c r="F241" s="93">
        <f t="shared" si="1"/>
        <v>113.94655980808426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9824.8700000000026</v>
      </c>
      <c r="E245" s="104">
        <f t="shared" si="45"/>
        <v>11278.079999999998</v>
      </c>
      <c r="F245" s="93">
        <f t="shared" si="1"/>
        <v>114.79113718553013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39389.01</v>
      </c>
      <c r="E246" s="104">
        <f t="shared" si="46"/>
        <v>32938.21</v>
      </c>
      <c r="F246" s="93">
        <f t="shared" si="1"/>
        <v>83.622843021441767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39389.01</v>
      </c>
      <c r="E247" s="247">
        <v>32938.21</v>
      </c>
      <c r="F247" s="93">
        <f t="shared" si="1"/>
        <v>83.622843021441767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29564.14</v>
      </c>
      <c r="E250" s="104">
        <f t="shared" si="47"/>
        <v>21660.13</v>
      </c>
      <c r="F250" s="93">
        <f t="shared" si="1"/>
        <v>73.264874269977071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21660.13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29564.14</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211.03</v>
      </c>
      <c r="E255" s="247">
        <v>24.8</v>
      </c>
      <c r="F255" s="93">
        <f t="shared" si="1"/>
        <v>11.751883618442875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23137.9</v>
      </c>
      <c r="E259" s="104">
        <f t="shared" si="49"/>
        <v>5963.98</v>
      </c>
      <c r="F259" s="93">
        <f t="shared" si="1"/>
        <v>25.775805064418115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23137.9</v>
      </c>
      <c r="E260" s="248">
        <v>5963.98</v>
      </c>
      <c r="F260" s="97">
        <f t="shared" si="1"/>
        <v>25.775805064418115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24.8</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211.03</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20641.96</v>
      </c>
      <c r="E268" s="247">
        <v>25167.34</v>
      </c>
      <c r="F268" s="93">
        <f t="shared" si="50"/>
        <v>121.92320884257116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62864.92</v>
      </c>
      <c r="E288" s="247">
        <v>79257.63</v>
      </c>
      <c r="F288" s="93">
        <f t="shared" si="50"/>
        <v>126.07608504075087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453.72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20641.96</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0"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557423.88</v>
      </c>
      <c r="E114" s="81">
        <f t="shared" si="22"/>
        <v>622420.33000000007</v>
      </c>
      <c r="F114" s="63">
        <f t="shared" si="1"/>
        <v>111.66014810847358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527698.76</v>
      </c>
      <c r="E115" s="81">
        <f t="shared" si="23"/>
        <v>583618.55000000005</v>
      </c>
      <c r="F115" s="63">
        <f t="shared" si="1"/>
        <v>110.59691517941033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527698.76</v>
      </c>
      <c r="E117" s="249">
        <v>583618.55000000005</v>
      </c>
      <c r="F117" s="63">
        <f t="shared" si="1"/>
        <v>110.59691517941033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29725.119999999999</v>
      </c>
      <c r="E126" s="249">
        <v>38801.78</v>
      </c>
      <c r="F126" s="63">
        <f t="shared" si="1"/>
        <v>130.53531827625929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557423.88</v>
      </c>
      <c r="E141" s="106">
        <f t="shared" si="28"/>
        <v>622420.33000000007</v>
      </c>
      <c r="F141" s="82">
        <f t="shared" si="1"/>
        <v>111.66014810847358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9"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3820.41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3820.41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3820.41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3820.41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62864.92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639673.53999999992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617947.6399999999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511260.8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90318.52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441.51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11103.33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4823.4799999999996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21725.9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622827.11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601554.92999999993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503331.47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86387.37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434.68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11103.33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298.08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21272.18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79711.349999999977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79711.350000000006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79257.63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453.72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8289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2023-12-21T13:12:35Z</cp:lastPrinted>
  <dcterms:created xsi:type="dcterms:W3CDTF">2022-04-01T05:14:30Z</dcterms:created>
  <dcterms:modified xsi:type="dcterms:W3CDTF">2024-01-31T13:24:03Z</dcterms:modified>
</cp:coreProperties>
</file>