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71f2b5f7f47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lazba" sheetId="1" r:id="R5470a3ade411482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4">
    <x:font>
      <x:sz val="11"/>
      <x:name val="Carlito"/>
    </x:font>
    <x:font>
      <x:sz val="11"/>
      <x:color rgb="FFFFFFFF"/>
      <x:name val="Carlito"/>
    </x:font>
    <x:font>
      <x:b/>
      <x:sz val="11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0B3"/>
      </x:patternFill>
    </x:fill>
    <x:fill>
      <x:patternFill patternType="solid">
        <x:fgColor rgb="FFE5EDF7"/>
      </x:patternFill>
    </x:fill>
    <x:fill>
      <x:patternFill patternType="solid">
        <x:fgColor rgb="FF18365D"/>
      </x:patternFill>
    </x:fill>
    <x:fill>
      <x:patternFill patternType="solid">
        <x:fgColor rgb="FF315E87"/>
      </x:patternFill>
    </x:fill>
  </x:fills>
  <x:borders count="2">
    <x:border/>
    <x:border/>
  </x:borders>
  <x:cellStyleXfs count="1">
    <x:xf numFmtId="0" fontId="0" fillId="0" borderId="0"/>
  </x:cellStyleXfs>
  <x:cellXfs count="2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2" fillId="3" borderId="0" xfId="0" applyNumberFormat="1" applyFont="1" applyFill="1" applyBorder="1"/>
    <x:xf numFmtId="0" fontId="3" fillId="4" borderId="0" xfId="0" applyNumberFormat="1" applyFont="1" applyFill="1" applyBorder="1"/>
    <x:xf numFmtId="0" fontId="2" fillId="3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1" fillId="5" borderId="0" xfId="0" applyNumberFormat="1" applyFont="1" applyFill="1" applyBorder="1"/>
    <x:xf numFmtId="0" fontId="1" fillId="5" borderId="1" xfId="0" applyNumberFormat="1" applyFont="1" applyFill="1" applyBorder="1"/>
    <x:xf numFmtId="0" fontId="3" fillId="5" borderId="0" xfId="0" applyNumberFormat="1" applyFont="1" applyFill="1" applyBorder="1"/>
    <x:xf numFmtId="0" fontId="3" fillId="5" borderId="1" xfId="0" applyNumberFormat="1" applyFont="1" applyFill="1" applyBorder="1"/>
    <x:xf numFmtId="200" fontId="0" fillId="0" borderId="0" xfId="0" applyNumberFormat="1" applyFont="1" applyFill="1" applyBorder="1"/>
    <x:xf numFmtId="200" fontId="0" fillId="2" borderId="0" xfId="0" applyNumberFormat="1" applyFont="1" applyFill="1" applyBorder="1"/>
    <x:xf numFmtId="200" fontId="2" fillId="3" borderId="0" xfId="0" applyNumberFormat="1" applyFont="1" applyFill="1" applyBorder="1"/>
    <x:xf numFmtId="200" fontId="3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b8e3e3586b47dd" /><Relationship Type="http://schemas.openxmlformats.org/officeDocument/2006/relationships/theme" Target="/xl/theme/theme1.xml" Id="Rf8b13c7bcaaf4f40" /><Relationship Type="http://schemas.openxmlformats.org/officeDocument/2006/relationships/sharedStrings" Target="/xl/sharedStrings.xml" Id="Rd9ee7d8cec85423d" /><Relationship Type="http://schemas.openxmlformats.org/officeDocument/2006/relationships/worksheet" Target="/xl/worksheets/sheet1.xml" Id="R5470a3ade411482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37" hidden="0" customWidth="1"/>
    <x:col min="3" max="3" width="85" hidden="0" customWidth="1"/>
    <x:col min="4" max="4" width="13" hidden="0" customWidth="1"/>
    <x:col min="5" max="5" width="12" hidden="0" customWidth="1"/>
    <x:col min="6" max="6" width="28" hidden="0" customWidth="1"/>
    <x:col min="7" max="7" width="27" hidden="0" customWidth="1"/>
  </x:cols>
  <x:sheetData>
    <x:row r="1" ht="31" customHeight="1">
      <x:c r="A1" s="13" t="str">
        <x:v>OŠ ŠTEFANJE  |  TROŠKOVNIK – GRUPA 4: GLAZBA</x:v>
      </x:c>
      <x:c r="B1" s="13"/>
      <x:c r="C1" s="13"/>
      <x:c r="D1" s="13"/>
      <x:c r="E1" s="13"/>
      <x:c r="F1" s="13"/>
      <x:c r="G1" s="13"/>
    </x:row>
    <x:row r="2">
      <x:c r="A2" s="6" t="str">
        <x:v>Projekt: Štefanjski Š-faktor     •     Evidencijski broj: 11/26</x:v>
      </x:c>
      <x:c r="B2" s="6"/>
      <x:c r="C2" s="6"/>
      <x:c r="D2" s="6"/>
      <x:c r="E2" s="6"/>
      <x:c r="F2" s="6"/>
      <x:c r="G2" s="6"/>
    </x:row>
    <x:row r="3">
      <x:c r="A3" t="str">
        <x:v>PONUDITELJ: upisati jedinične cijene bez PDV-a u žuta polja stupca F.</x:v>
      </x:c>
    </x:row>
    <x:row r="5" ht="32" customHeight="1">
      <x:c r="A5" s="20" t="str">
        <x:v>R. br.</x:v>
      </x:c>
      <x:c r="B5" s="20" t="str">
        <x:v>Naziv stavke</x:v>
      </x:c>
      <x:c r="C5" s="20" t="str">
        <x:v>Tehničke specifikacije</x:v>
      </x:c>
      <x:c r="D5" s="20" t="str">
        <x:v>J. mj.</x:v>
      </x:c>
      <x:c r="E5" s="20" t="str">
        <x:v>Količina</x:v>
      </x:c>
      <x:c r="F5" s="20" t="str">
        <x:v>Jed. cijena bez PDV-a (€)</x:v>
      </x:c>
      <x:c r="G5" s="20" t="str">
        <x:v>Ukupno bez PDV-a (€)</x:v>
      </x:c>
    </x:row>
    <x:row r="6" ht="48" customHeight="1">
      <x:c r="A6" t="n">
        <x:v>1</x:v>
      </x:c>
      <x:c r="B6" t="str">
        <x:v>Glazbena i audio oprema</x:v>
      </x:c>
      <x:c r="C6" s="4" t="str">
        <x:v>Aktivna zvučna kutija, 12" Woofer, 1" Neodymium Driver, 400W Class D, ugrađena punjiva baterija (autonomija min. 10h), 3-ch mikser s digitalnim efektom, medijski player s LCD zaslonom i Bluetooth stereo uparivanjem (BT LINK), kućište s kotačima i teleskopskom ručkom</x:v>
      </x:c>
      <x:c r="D6" t="str">
        <x:v>kom</x:v>
      </x:c>
      <x:c r="E6" s="22" t="n">
        <x:v>1</x:v>
      </x:c>
      <x:c r="F6" s="23"/>
      <x:c r="G6" s="22" t="str">
        <x:f>IF(F6="","",ROUND(E6*F6,2))</x:f>
      </x:c>
    </x:row>
    <x:row r="7" ht="48" customHeight="1">
      <x:c r="A7" t="n">
        <x:v>2</x:v>
      </x:c>
      <x:c r="B7" t="str">
        <x:v>Glazbena i audio oprema</x:v>
      </x:c>
      <x:c r="C7" s="4" t="str">
        <x:v>Audio mikseta analogna, 12 ulaza, 4 sabirnice (4-bus), 6 MIC preamps s +48V Phantom, 45mm klizni faderi, 24-bit DSP FX (100 presets), integrirano USB audio sučelje</x:v>
      </x:c>
      <x:c r="D7" t="str">
        <x:v>kom</x:v>
      </x:c>
      <x:c r="E7" s="22" t="n">
        <x:v>1</x:v>
      </x:c>
      <x:c r="F7" s="23"/>
      <x:c r="G7" s="22" t="str">
        <x:f>IF(F7="","",ROUND(E7*F7,2))</x:f>
      </x:c>
    </x:row>
    <x:row r="8" ht="48" customHeight="1">
      <x:c r="A8" t="n">
        <x:v>3</x:v>
      </x:c>
      <x:c r="B8" t="str">
        <x:v>Glazbena i audio oprema</x:v>
      </x:c>
      <x:c r="C8" s="4" t="str">
        <x:v>Mikrofonski stalak s pecaljkom, sklopivo tronožno metalno postolje, podesiva visina i duljina ruke, standardni navoj 3/8" i 5/8", ugrađene spojnice za kabele</x:v>
      </x:c>
      <x:c r="D8" t="str">
        <x:v>kom</x:v>
      </x:c>
      <x:c r="E8" s="22" t="n">
        <x:v>5</x:v>
      </x:c>
      <x:c r="F8" s="23"/>
      <x:c r="G8" s="22" t="str">
        <x:f>IF(F8="","",ROUND(E8*F8,2))</x:f>
      </x:c>
    </x:row>
    <x:row r="9" ht="48" customHeight="1">
      <x:c r="A9" t="n">
        <x:v>4</x:v>
      </x:c>
      <x:c r="B9" t="str">
        <x:v>Glazbena i audio oprema</x:v>
      </x:c>
      <x:c r="C9" s="4" t="str">
        <x:v>Stalak za zvučnik, sklopivi tronožac, aluminijska/čelična konstrukcija, standardni promjer cijevi 35mm, minimalna nosivost 35kg, ugrađen sigurnosni klin</x:v>
      </x:c>
      <x:c r="D9" t="str">
        <x:v>kom</x:v>
      </x:c>
      <x:c r="E9" s="22" t="n">
        <x:v>1</x:v>
      </x:c>
      <x:c r="F9" s="23"/>
      <x:c r="G9" s="22" t="str">
        <x:f>IF(F9="","",ROUND(E9*F9,2))</x:f>
      </x:c>
    </x:row>
    <x:row r="10" ht="48" customHeight="1">
      <x:c r="A10" t="n">
        <x:v>5</x:v>
      </x:c>
      <x:c r="B10" t="str">
        <x:v>Glazbena i audio oprema</x:v>
      </x:c>
      <x:c r="C10" s="4" t="str">
        <x:v>Bežični UHF ručni mikrofon s kompaktnim prijamnikom; najmanje 16 kanala, domet najmanje 30 m, ugrađena punjiva baterija s najmanje 5 h rada; komplet spreman za korištenje.</x:v>
      </x:c>
      <x:c r="D10" t="str">
        <x:v>kom</x:v>
      </x:c>
      <x:c r="E10" s="22" t="n">
        <x:v>5</x:v>
      </x:c>
      <x:c r="F10" s="23"/>
      <x:c r="G10" s="22" t="str">
        <x:f>IF(F10="","",ROUND(E10*F10,2))</x:f>
      </x:c>
    </x:row>
    <x:row r="11" ht="48" customHeight="1">
      <x:c r="A11" t="n">
        <x:v>6</x:v>
      </x:c>
      <x:c r="B11" t="str">
        <x:v>Glazbena i audio oprema</x:v>
      </x:c>
      <x:c r="C11" s="4" t="str">
        <x:v>Studijski kondenzatorski mikrofon s velikom membranom, kardioidna usmjerenost, frekvencijski raspon 20Hz-20kHz, XLR priključak, potreban +48V Phantom, uključen elastični ovjes (pauk) i zaštitna torbica</x:v>
      </x:c>
      <x:c r="D11" t="str">
        <x:v>kom</x:v>
      </x:c>
      <x:c r="E11" s="22" t="n">
        <x:v>3</x:v>
      </x:c>
      <x:c r="F11" s="23"/>
      <x:c r="G11" s="22" t="str">
        <x:f>IF(F11="","",ROUND(E11*F11,2))</x:f>
      </x:c>
    </x:row>
    <x:row r="12" ht="48" customHeight="1">
      <x:c r="A12" t="n">
        <x:v>7</x:v>
      </x:c>
      <x:c r="B12" t="str">
        <x:v>Glazbena i audio oprema</x:v>
      </x:c>
      <x:c r="C12" s="4" t="str">
        <x:v>Kondenzatorski studijski mikrofon, kardioidne usmjerenosti, frekvencijskog raspona 20 Hz–20 kHz, XLR priključak, podrška za +48 V phantom napajanje; uključen elastični ovjes i zaštitna torbica.</x:v>
      </x:c>
      <x:c r="D12" t="str">
        <x:v>kom</x:v>
      </x:c>
      <x:c r="E12" s="22" t="n">
        <x:v>1</x:v>
      </x:c>
      <x:c r="F12" s="23"/>
      <x:c r="G12" s="22" t="str">
        <x:f>IF(F12="","",ROUND(E12*F12,2))</x:f>
      </x:c>
    </x:row>
    <x:row r="13" ht="48" customHeight="1">
      <x:c r="A13" t="n">
        <x:v>8</x:v>
      </x:c>
      <x:c r="B13" t="str">
        <x:v>Glazbena i audio oprema</x:v>
      </x:c>
      <x:c r="C13" s="4" t="str">
        <x:v>Mikrofonski kabel s 3-pinskim XLR muškim i 3-pinskim XLR ženskim priključkom, duljine približno 9 m, namijenjen povezivanju mikrofona i audioopreme; 2 komada.</x:v>
      </x:c>
      <x:c r="D13" t="str">
        <x:v>kom</x:v>
      </x:c>
      <x:c r="E13" s="22" t="n">
        <x:v>2</x:v>
      </x:c>
      <x:c r="F13" s="23"/>
      <x:c r="G13" s="22" t="str">
        <x:f>IF(F13="","",ROUND(E13*F13,2))</x:f>
      </x:c>
    </x:row>
    <x:row r="14" ht="48" customHeight="1">
      <x:c r="A14" t="n">
        <x:v>9</x:v>
      </x:c>
      <x:c r="B14" t="str">
        <x:v>Glazbena i audio oprema</x:v>
      </x:c>
      <x:c r="C14" s="4" t="str">
        <x:v>Instrumentalni audio kabel, 2 × 6,3 mm mono jack priključak, duljina 9 m, izdržljiva vanjska zaštita protiv petljanja.</x:v>
      </x:c>
      <x:c r="D14" t="str">
        <x:v>kom</x:v>
      </x:c>
      <x:c r="E14" s="22" t="n">
        <x:v>4</x:v>
      </x:c>
      <x:c r="F14" s="23"/>
      <x:c r="G14" s="22" t="str">
        <x:f>IF(F14="","",ROUND(E14*F14,2))</x:f>
      </x:c>
    </x:row>
    <x:row r="15" ht="48" customHeight="1">
      <x:c r="A15" t="n">
        <x:v>10</x:v>
      </x:c>
      <x:c r="B15" t="str">
        <x:v>Glazbena i audio oprema</x:v>
      </x:c>
      <x:c r="C15" s="4" t="str">
        <x:v>Klavijatura 76 dinamičkih tipki (osjetljivih na jačinu udarca), 820 zvukova, 290 ritmova, 64-notna polifonija, ugrađeni DSP efekti, USB audio snimač i reproduktor, USB-to-Host (MIDI+audio), mikrofonski ulaz, rad na baterije/struju, uključen strujni adapter i stalak za note</x:v>
      </x:c>
      <x:c r="D15" t="str">
        <x:v>kom</x:v>
      </x:c>
      <x:c r="E15" s="22" t="n">
        <x:v>1</x:v>
      </x:c>
      <x:c r="F15" s="23"/>
      <x:c r="G15" s="22" t="str">
        <x:f>IF(F15="","",ROUND(E15*F15,2))</x:f>
      </x:c>
    </x:row>
    <x:row r="16" ht="48" customHeight="1">
      <x:c r="A16" t="n">
        <x:v>11</x:v>
      </x:c>
      <x:c r="B16" t="str">
        <x:v>Futrole za instrumente</x:v>
      </x:c>
      <x:c r="C16" s="4" t="str">
        <x:v>Torba za akustičnu (ili elektroakustičnu) gitaru, univerzalna veličina za standardne i koncertne modele, izdržljiva vodootporna najlonska vanjska strana, zaštitna pjenasta podstava minimalno 10mm, unutarnja traka za fiksiranje vrata instrumenta, vanjski džep za pribor, ručke i naramenice za leđa</x:v>
      </x:c>
      <x:c r="D16" t="str">
        <x:v>kom</x:v>
      </x:c>
      <x:c r="E16" s="22" t="n">
        <x:v>1</x:v>
      </x:c>
      <x:c r="F16" s="23"/>
      <x:c r="G16" s="22" t="str">
        <x:f>IF(F16="","",ROUND(E16*F16,2))</x:f>
      </x:c>
    </x:row>
    <x:row r="17" ht="48" customHeight="1">
      <x:c r="A17" t="n">
        <x:v>12</x:v>
      </x:c>
      <x:c r="B17" t="str">
        <x:v>Glazbena i audio oprema</x:v>
      </x:c>
      <x:c r="C17" s="4" t="str">
        <x:v>Aktivna zvučna kutija za ozvučenje školskih priredbi, govora i glazbe; ugrađeno pojačalo, najmanje 1 ulaz za mikrofon (XLR ili 6,3 mm), najmanje 1 linijski ulaz, zasebno podešavanje glasnoće, ugrađena zaštita od preopterećenja, napajanje 230 V, priključni kabel uključen; najmanje 100 W kontinuirane (RMS) izlazne snage, frekvencijski raspon najmanje 70 Hz – 16 kHz; kućište pogodno za prijenos i postavljanje na stalak. Minimalne vrijednosti snage i raspona predložene su za potvrdu voditelja aktivnosti.</x:v>
      </x:c>
      <x:c r="D17" t="str">
        <x:v>kom</x:v>
      </x:c>
      <x:c r="E17" s="22" t="n">
        <x:v>1</x:v>
      </x:c>
      <x:c r="F17" s="23"/>
      <x:c r="G17" s="22" t="str">
        <x:f>IF(F17="","",ROUND(E17*F17,2))</x:f>
      </x:c>
    </x:row>
    <x:row r="18" ht="48" customHeight="1">
      <x:c r="A18" t="n">
        <x:v>13</x:v>
      </x:c>
      <x:c r="B18" t="str">
        <x:v>Futrole za instrumente</x:v>
      </x:c>
      <x:c r="C18" s="4" t="str">
        <x:v>Torba za klavijaturu sa 76 tipki, izdržljiva vodootporna najlonska vanjska strana, zaštitna pjenasta podstava minimalno 10mm, zatvaranje preko patentnog zatvarača, dvostruke najlonske ručke za nošenje</x:v>
      </x:c>
      <x:c r="D18" t="str">
        <x:v>kom</x:v>
      </x:c>
      <x:c r="E18" s="22" t="n">
        <x:v>1</x:v>
      </x:c>
      <x:c r="F18" s="23"/>
      <x:c r="G18" s="22" t="str">
        <x:f>IF(F18="","",ROUND(E18*F18,2))</x:f>
      </x:c>
    </x:row>
    <x:row r="19" ht="48" customHeight="1">
      <x:c r="A19" t="n">
        <x:v>14</x:v>
      </x:c>
      <x:c r="B19" t="str">
        <x:v>Glazbena i audio oprema</x:v>
      </x:c>
      <x:c r="C19" s="4" t="str">
        <x:v>Instrumentalni kabel, 2 komada ukupno 30,00 €.</x:v>
      </x:c>
      <x:c r="D19" t="str">
        <x:v>kom</x:v>
      </x:c>
      <x:c r="E19" s="22" t="n">
        <x:v>2</x:v>
      </x:c>
      <x:c r="F19" s="23"/>
      <x:c r="G19" s="22" t="str">
        <x:f>IF(F19="","",ROUND(E19*F19,2))</x:f>
      </x:c>
    </x:row>
    <x:row r="20" ht="48" customHeight="1">
      <x:c r="A20" t="n">
        <x:v>15</x:v>
      </x:c>
      <x:c r="B20" t="str">
        <x:v>Glazbena i audio oprema</x:v>
      </x:c>
      <x:c r="C20" s="4" t="str">
        <x:v>Orkestralni notni stalak (dirigentski pult), robusno čelično postolje s tri noge, aluminijska ploča dimenzija min. 31x50cm, automatski sustav podešavanja visine i nagiba bez vijaka (klizno zaključavanje), nosivost min. 3.5kg</x:v>
      </x:c>
      <x:c r="D20" t="str">
        <x:v>kom</x:v>
      </x:c>
      <x:c r="E20" s="22" t="n">
        <x:v>1</x:v>
      </x:c>
      <x:c r="F20" s="23"/>
      <x:c r="G20" s="22" t="str">
        <x:f>IF(F20="","",ROUND(E20*F20,2))</x:f>
      </x:c>
    </x:row>
    <x:row r="21" ht="48" customHeight="1">
      <x:c r="A21" t="n">
        <x:v>16</x:v>
      </x:c>
      <x:c r="B21" t="str">
        <x:v>Notni materijal i mape</x:v>
      </x:c>
      <x:c r="C21" s="4" t="str">
        <x:v>Notna mapa za učenike, format prikladan za A4 notni materijal, čvrste korice i mogućnost sigurnog umetanja/pohrane notnih listova.</x:v>
      </x:c>
      <x:c r="D21" t="str">
        <x:v>kom</x:v>
      </x:c>
      <x:c r="E21" s="22" t="n">
        <x:v>20</x:v>
      </x:c>
      <x:c r="F21" s="23"/>
      <x:c r="G21" s="22" t="str">
        <x:f>IF(F21="","",ROUND(E21*F21,2))</x:f>
      </x:c>
    </x:row>
    <x:row r="22">
      <x:c r="E22" s="22"/>
      <x:c r="F22" s="22"/>
      <x:c r="G22" s="22"/>
    </x:row>
    <x:row r="23">
      <x:c r="E23" s="22"/>
      <x:c r="F23" s="24" t="str">
        <x:v>UKUPNO BEZ PDV-a</x:v>
      </x:c>
      <x:c r="G23" s="24" t="n">
        <x:f>SUM(G6:G21)</x:f>
        <x:v>0</x:v>
      </x:c>
    </x:row>
    <x:row r="24">
      <x:c r="E24" s="22"/>
      <x:c r="F24" s="24" t="str">
        <x:v>PDV 25 %</x:v>
      </x:c>
      <x:c r="G24" s="24" t="n">
        <x:f>ROUND(G23*25%,2)</x:f>
        <x:v>0</x:v>
      </x:c>
    </x:row>
    <x:row r="25">
      <x:c r="E25" s="22"/>
      <x:c r="F25" s="25" t="str">
        <x:v>UKUPNO S PDV-om</x:v>
      </x:c>
      <x:c r="G25" s="25" t="n">
        <x:f>SUM(G23:G24)</x:f>
        <x:v>0</x:v>
      </x:c>
    </x:row>
  </x:sheetData>
  <x:mergeCells>
    <x:mergeCell ref="A1:G1"/>
    <x:mergeCell ref="A2:G2"/>
    <x:mergeCell ref="A3:G3"/>
  </x:mergeCells>
  <x:pageMargins left="0.7" right="0.7" top="0.75" bottom="0.75" header="0.3" footer="0.3"/>
</x:worksheet>
</file>